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7795" windowHeight="5610" activeTab="1"/>
  </bookViews>
  <sheets>
    <sheet name="Лист1" sheetId="1" r:id="rId1"/>
    <sheet name="альбомный" sheetId="4" r:id="rId2"/>
    <sheet name="анализ" sheetId="5" r:id="rId3"/>
    <sheet name="Лист3" sheetId="3" r:id="rId4"/>
  </sheets>
  <externalReferences>
    <externalReference r:id="rId5"/>
    <externalReference r:id="rId6"/>
    <externalReference r:id="rId7"/>
  </externalReferences>
  <definedNames>
    <definedName name="ULUS" localSheetId="1">'[1]Титульный лист'!$I$107</definedName>
    <definedName name="ULUS" localSheetId="2">'[1]Титульный лист'!$I$107</definedName>
    <definedName name="ULUS" localSheetId="0">'[1]Титульный лист'!$I$107</definedName>
  </definedNames>
  <calcPr calcId="145621"/>
</workbook>
</file>

<file path=xl/calcChain.xml><?xml version="1.0" encoding="utf-8"?>
<calcChain xmlns="http://schemas.openxmlformats.org/spreadsheetml/2006/main">
  <c r="E90" i="4" l="1"/>
  <c r="F90" i="4"/>
  <c r="G90" i="4"/>
  <c r="H90" i="4"/>
  <c r="I90" i="4"/>
  <c r="J90" i="4"/>
  <c r="K90" i="4"/>
  <c r="L90" i="4"/>
  <c r="M90" i="4"/>
  <c r="N90" i="4"/>
  <c r="O90" i="4"/>
  <c r="D90" i="4"/>
  <c r="W89" i="5"/>
  <c r="V89" i="5"/>
  <c r="T89" i="5"/>
  <c r="Q89" i="5"/>
  <c r="N89" i="5"/>
  <c r="K89" i="5"/>
  <c r="H89" i="5"/>
  <c r="E89" i="5"/>
  <c r="U90" i="5" l="1"/>
  <c r="U87" i="5"/>
  <c r="U86" i="5"/>
  <c r="U85" i="5"/>
  <c r="U83" i="5"/>
  <c r="U82" i="5"/>
  <c r="U80" i="5"/>
  <c r="U78" i="5"/>
  <c r="U76" i="5"/>
  <c r="U75" i="5"/>
  <c r="U74" i="5"/>
  <c r="U23" i="5"/>
  <c r="U16" i="5"/>
  <c r="U9" i="5"/>
  <c r="R90" i="5"/>
  <c r="R87" i="5"/>
  <c r="R86" i="5"/>
  <c r="R85" i="5"/>
  <c r="R83" i="5"/>
  <c r="R82" i="5"/>
  <c r="R80" i="5"/>
  <c r="R78" i="5"/>
  <c r="R76" i="5"/>
  <c r="R75" i="5"/>
  <c r="R74" i="5"/>
  <c r="R23" i="5"/>
  <c r="R16" i="5"/>
  <c r="R9" i="5"/>
  <c r="O90" i="5"/>
  <c r="O87" i="5"/>
  <c r="O86" i="5"/>
  <c r="O85" i="5"/>
  <c r="O83" i="5"/>
  <c r="O82" i="5"/>
  <c r="O80" i="5"/>
  <c r="O78" i="5"/>
  <c r="O76" i="5"/>
  <c r="O75" i="5"/>
  <c r="O74" i="5"/>
  <c r="O23" i="5"/>
  <c r="O16" i="5"/>
  <c r="O9" i="5"/>
  <c r="L90" i="5"/>
  <c r="L87" i="5"/>
  <c r="L86" i="5"/>
  <c r="L85" i="5"/>
  <c r="L83" i="5"/>
  <c r="L82" i="5"/>
  <c r="L80" i="5"/>
  <c r="L78" i="5"/>
  <c r="L76" i="5"/>
  <c r="L75" i="5"/>
  <c r="L74" i="5"/>
  <c r="L23" i="5"/>
  <c r="L16" i="5"/>
  <c r="L12" i="5"/>
  <c r="L10" i="5"/>
  <c r="L9" i="5"/>
  <c r="I90" i="5"/>
  <c r="I87" i="5"/>
  <c r="I86" i="5"/>
  <c r="I85" i="5"/>
  <c r="I83" i="5"/>
  <c r="I82" i="5"/>
  <c r="I80" i="5"/>
  <c r="I78" i="5"/>
  <c r="I76" i="5"/>
  <c r="I75" i="5"/>
  <c r="I74" i="5"/>
  <c r="I23" i="5"/>
  <c r="I16" i="5"/>
  <c r="I12" i="5"/>
  <c r="I9" i="5"/>
  <c r="F90" i="5"/>
  <c r="F87" i="5"/>
  <c r="F86" i="5"/>
  <c r="F85" i="5"/>
  <c r="F83" i="5"/>
  <c r="F82" i="5"/>
  <c r="F76" i="5"/>
  <c r="F78" i="5"/>
  <c r="F80" i="5"/>
  <c r="F75" i="5"/>
  <c r="F74" i="5"/>
  <c r="F23" i="5"/>
  <c r="F9" i="5"/>
  <c r="S88" i="5"/>
  <c r="P88" i="5"/>
  <c r="M88" i="5"/>
  <c r="J88" i="5"/>
  <c r="G88" i="5"/>
  <c r="D88" i="5"/>
  <c r="S89" i="5" l="1"/>
  <c r="P89" i="5"/>
  <c r="M89" i="5"/>
  <c r="J89" i="5"/>
  <c r="G89" i="5"/>
  <c r="D89" i="5"/>
  <c r="E65" i="5" l="1"/>
  <c r="F65" i="5" s="1"/>
  <c r="S56" i="5"/>
  <c r="P56" i="5"/>
  <c r="M56" i="5"/>
  <c r="J56" i="5"/>
  <c r="G56" i="5"/>
  <c r="D56" i="5"/>
  <c r="S11" i="5"/>
  <c r="P11" i="5"/>
  <c r="M11" i="5"/>
  <c r="J11" i="5"/>
  <c r="G11" i="5"/>
  <c r="D11" i="5"/>
  <c r="W88" i="5" l="1"/>
  <c r="V88" i="5"/>
  <c r="W81" i="5"/>
  <c r="V81" i="5"/>
  <c r="T81" i="5"/>
  <c r="U81" i="5" s="1"/>
  <c r="Q81" i="5"/>
  <c r="R81" i="5" s="1"/>
  <c r="N81" i="5"/>
  <c r="O81" i="5" s="1"/>
  <c r="K81" i="5"/>
  <c r="L81" i="5" s="1"/>
  <c r="H81" i="5"/>
  <c r="I81" i="5" s="1"/>
  <c r="E81" i="5"/>
  <c r="F81" i="5" s="1"/>
  <c r="W79" i="5"/>
  <c r="V79" i="5"/>
  <c r="T79" i="5"/>
  <c r="U79" i="5" s="1"/>
  <c r="Q79" i="5"/>
  <c r="R79" i="5" s="1"/>
  <c r="N79" i="5"/>
  <c r="O79" i="5" s="1"/>
  <c r="K79" i="5"/>
  <c r="L79" i="5" s="1"/>
  <c r="H79" i="5"/>
  <c r="I79" i="5" s="1"/>
  <c r="E79" i="5"/>
  <c r="F79" i="5" s="1"/>
  <c r="W77" i="5"/>
  <c r="V77" i="5"/>
  <c r="T77" i="5"/>
  <c r="U77" i="5" s="1"/>
  <c r="Q77" i="5"/>
  <c r="R77" i="5" s="1"/>
  <c r="N77" i="5"/>
  <c r="O77" i="5" s="1"/>
  <c r="K77" i="5"/>
  <c r="L77" i="5" s="1"/>
  <c r="H77" i="5"/>
  <c r="I77" i="5" s="1"/>
  <c r="E77" i="5"/>
  <c r="F77" i="5" s="1"/>
  <c r="W73" i="5"/>
  <c r="V73" i="5"/>
  <c r="T73" i="5"/>
  <c r="Q73" i="5"/>
  <c r="N73" i="5"/>
  <c r="K73" i="5"/>
  <c r="H73" i="5"/>
  <c r="E73" i="5"/>
  <c r="W72" i="5"/>
  <c r="V72" i="5"/>
  <c r="T72" i="5"/>
  <c r="U72" i="5" s="1"/>
  <c r="Q72" i="5"/>
  <c r="R72" i="5" s="1"/>
  <c r="N72" i="5"/>
  <c r="O72" i="5" s="1"/>
  <c r="K72" i="5"/>
  <c r="L72" i="5" s="1"/>
  <c r="H72" i="5"/>
  <c r="I72" i="5" s="1"/>
  <c r="E72" i="5"/>
  <c r="F72" i="5" s="1"/>
  <c r="W71" i="5"/>
  <c r="V71" i="5"/>
  <c r="T71" i="5"/>
  <c r="U71" i="5" s="1"/>
  <c r="Q71" i="5"/>
  <c r="R71" i="5" s="1"/>
  <c r="N71" i="5"/>
  <c r="O71" i="5" s="1"/>
  <c r="K71" i="5"/>
  <c r="L71" i="5" s="1"/>
  <c r="H71" i="5"/>
  <c r="I71" i="5" s="1"/>
  <c r="E71" i="5"/>
  <c r="F71" i="5" s="1"/>
  <c r="W70" i="5"/>
  <c r="V70" i="5"/>
  <c r="T70" i="5"/>
  <c r="U70" i="5" s="1"/>
  <c r="Q70" i="5"/>
  <c r="R70" i="5" s="1"/>
  <c r="N70" i="5"/>
  <c r="O70" i="5" s="1"/>
  <c r="K70" i="5"/>
  <c r="L70" i="5" s="1"/>
  <c r="H70" i="5"/>
  <c r="I70" i="5" s="1"/>
  <c r="E70" i="5"/>
  <c r="F70" i="5" s="1"/>
  <c r="W69" i="5"/>
  <c r="V69" i="5"/>
  <c r="T69" i="5"/>
  <c r="U69" i="5" s="1"/>
  <c r="Q69" i="5"/>
  <c r="R69" i="5" s="1"/>
  <c r="N69" i="5"/>
  <c r="O69" i="5" s="1"/>
  <c r="K69" i="5"/>
  <c r="L69" i="5" s="1"/>
  <c r="H69" i="5"/>
  <c r="I69" i="5" s="1"/>
  <c r="E69" i="5"/>
  <c r="F69" i="5" s="1"/>
  <c r="W68" i="5"/>
  <c r="V68" i="5"/>
  <c r="T68" i="5"/>
  <c r="U68" i="5" s="1"/>
  <c r="Q68" i="5"/>
  <c r="R68" i="5" s="1"/>
  <c r="N68" i="5"/>
  <c r="O68" i="5" s="1"/>
  <c r="K68" i="5"/>
  <c r="L68" i="5" s="1"/>
  <c r="H68" i="5"/>
  <c r="I68" i="5" s="1"/>
  <c r="E68" i="5"/>
  <c r="F68" i="5" s="1"/>
  <c r="W67" i="5"/>
  <c r="V67" i="5"/>
  <c r="T67" i="5"/>
  <c r="U67" i="5" s="1"/>
  <c r="Q67" i="5"/>
  <c r="R67" i="5" s="1"/>
  <c r="N67" i="5"/>
  <c r="O67" i="5" s="1"/>
  <c r="K67" i="5"/>
  <c r="L67" i="5" s="1"/>
  <c r="H67" i="5"/>
  <c r="I67" i="5" s="1"/>
  <c r="E67" i="5"/>
  <c r="F67" i="5" s="1"/>
  <c r="W65" i="5"/>
  <c r="V65" i="5"/>
  <c r="T65" i="5"/>
  <c r="U65" i="5" s="1"/>
  <c r="Q65" i="5"/>
  <c r="R65" i="5" s="1"/>
  <c r="N65" i="5"/>
  <c r="O65" i="5" s="1"/>
  <c r="K65" i="5"/>
  <c r="L65" i="5" s="1"/>
  <c r="H65" i="5"/>
  <c r="I65" i="5" s="1"/>
  <c r="W64" i="5"/>
  <c r="V64" i="5"/>
  <c r="T64" i="5"/>
  <c r="U64" i="5" s="1"/>
  <c r="Q64" i="5"/>
  <c r="R64" i="5" s="1"/>
  <c r="N64" i="5"/>
  <c r="O64" i="5" s="1"/>
  <c r="K64" i="5"/>
  <c r="L64" i="5" s="1"/>
  <c r="H64" i="5"/>
  <c r="I64" i="5" s="1"/>
  <c r="E64" i="5"/>
  <c r="F64" i="5" s="1"/>
  <c r="W63" i="5"/>
  <c r="V63" i="5"/>
  <c r="T63" i="5"/>
  <c r="U63" i="5" s="1"/>
  <c r="Q63" i="5"/>
  <c r="R63" i="5" s="1"/>
  <c r="N63" i="5"/>
  <c r="O63" i="5" s="1"/>
  <c r="K63" i="5"/>
  <c r="L63" i="5" s="1"/>
  <c r="H63" i="5"/>
  <c r="I63" i="5" s="1"/>
  <c r="E63" i="5"/>
  <c r="F63" i="5" s="1"/>
  <c r="W62" i="5"/>
  <c r="V62" i="5"/>
  <c r="T62" i="5"/>
  <c r="U62" i="5" s="1"/>
  <c r="Q62" i="5"/>
  <c r="R62" i="5" s="1"/>
  <c r="N62" i="5"/>
  <c r="O62" i="5" s="1"/>
  <c r="K62" i="5"/>
  <c r="L62" i="5" s="1"/>
  <c r="H62" i="5"/>
  <c r="I62" i="5" s="1"/>
  <c r="E62" i="5"/>
  <c r="F62" i="5" s="1"/>
  <c r="W61" i="5"/>
  <c r="V61" i="5"/>
  <c r="T61" i="5"/>
  <c r="U61" i="5" s="1"/>
  <c r="Q61" i="5"/>
  <c r="R61" i="5" s="1"/>
  <c r="N61" i="5"/>
  <c r="O61" i="5" s="1"/>
  <c r="K61" i="5"/>
  <c r="L61" i="5" s="1"/>
  <c r="H61" i="5"/>
  <c r="I61" i="5" s="1"/>
  <c r="E61" i="5"/>
  <c r="F61" i="5" s="1"/>
  <c r="W59" i="5"/>
  <c r="V59" i="5"/>
  <c r="T59" i="5"/>
  <c r="U59" i="5" s="1"/>
  <c r="Q59" i="5"/>
  <c r="R59" i="5" s="1"/>
  <c r="N59" i="5"/>
  <c r="O59" i="5" s="1"/>
  <c r="K59" i="5"/>
  <c r="L59" i="5" s="1"/>
  <c r="H59" i="5"/>
  <c r="I59" i="5" s="1"/>
  <c r="E59" i="5"/>
  <c r="F59" i="5" s="1"/>
  <c r="W58" i="5"/>
  <c r="V58" i="5"/>
  <c r="T58" i="5"/>
  <c r="U58" i="5" s="1"/>
  <c r="Q58" i="5"/>
  <c r="R58" i="5" s="1"/>
  <c r="N58" i="5"/>
  <c r="O58" i="5" s="1"/>
  <c r="K58" i="5"/>
  <c r="L58" i="5" s="1"/>
  <c r="H58" i="5"/>
  <c r="I58" i="5" s="1"/>
  <c r="E58" i="5"/>
  <c r="F58" i="5" s="1"/>
  <c r="W57" i="5"/>
  <c r="V57" i="5"/>
  <c r="V56" i="5" s="1"/>
  <c r="T57" i="5"/>
  <c r="U57" i="5" s="1"/>
  <c r="Q57" i="5"/>
  <c r="R57" i="5" s="1"/>
  <c r="N57" i="5"/>
  <c r="O57" i="5" s="1"/>
  <c r="K57" i="5"/>
  <c r="L57" i="5" s="1"/>
  <c r="H57" i="5"/>
  <c r="I57" i="5" s="1"/>
  <c r="E57" i="5"/>
  <c r="F57" i="5" s="1"/>
  <c r="W55" i="5"/>
  <c r="V55" i="5"/>
  <c r="T55" i="5"/>
  <c r="U55" i="5" s="1"/>
  <c r="Q55" i="5"/>
  <c r="R55" i="5" s="1"/>
  <c r="N55" i="5"/>
  <c r="O55" i="5" s="1"/>
  <c r="K55" i="5"/>
  <c r="L55" i="5" s="1"/>
  <c r="H55" i="5"/>
  <c r="I55" i="5" s="1"/>
  <c r="E55" i="5"/>
  <c r="F55" i="5" s="1"/>
  <c r="W54" i="5"/>
  <c r="V54" i="5"/>
  <c r="T54" i="5"/>
  <c r="Q54" i="5"/>
  <c r="N54" i="5"/>
  <c r="K54" i="5"/>
  <c r="H54" i="5"/>
  <c r="E54" i="5"/>
  <c r="W53" i="5"/>
  <c r="V53" i="5"/>
  <c r="T53" i="5"/>
  <c r="Q53" i="5"/>
  <c r="N53" i="5"/>
  <c r="K53" i="5"/>
  <c r="H53" i="5"/>
  <c r="E53" i="5"/>
  <c r="W52" i="5"/>
  <c r="V52" i="5"/>
  <c r="T52" i="5"/>
  <c r="U52" i="5" s="1"/>
  <c r="Q52" i="5"/>
  <c r="R52" i="5" s="1"/>
  <c r="N52" i="5"/>
  <c r="O52" i="5" s="1"/>
  <c r="K52" i="5"/>
  <c r="L52" i="5" s="1"/>
  <c r="H52" i="5"/>
  <c r="I52" i="5" s="1"/>
  <c r="E52" i="5"/>
  <c r="F52" i="5" s="1"/>
  <c r="W51" i="5"/>
  <c r="V51" i="5"/>
  <c r="T51" i="5"/>
  <c r="U51" i="5" s="1"/>
  <c r="Q51" i="5"/>
  <c r="R51" i="5" s="1"/>
  <c r="N51" i="5"/>
  <c r="O51" i="5" s="1"/>
  <c r="K51" i="5"/>
  <c r="L51" i="5" s="1"/>
  <c r="H51" i="5"/>
  <c r="I51" i="5" s="1"/>
  <c r="E51" i="5"/>
  <c r="F51" i="5" s="1"/>
  <c r="W50" i="5"/>
  <c r="V50" i="5"/>
  <c r="T50" i="5"/>
  <c r="U50" i="5" s="1"/>
  <c r="Q50" i="5"/>
  <c r="R50" i="5" s="1"/>
  <c r="N50" i="5"/>
  <c r="O50" i="5" s="1"/>
  <c r="K50" i="5"/>
  <c r="L50" i="5" s="1"/>
  <c r="H50" i="5"/>
  <c r="I50" i="5" s="1"/>
  <c r="E50" i="5"/>
  <c r="F50" i="5" s="1"/>
  <c r="W49" i="5"/>
  <c r="V49" i="5"/>
  <c r="T49" i="5"/>
  <c r="U49" i="5" s="1"/>
  <c r="Q49" i="5"/>
  <c r="R49" i="5" s="1"/>
  <c r="N49" i="5"/>
  <c r="O49" i="5" s="1"/>
  <c r="K49" i="5"/>
  <c r="L49" i="5" s="1"/>
  <c r="H49" i="5"/>
  <c r="I49" i="5" s="1"/>
  <c r="E49" i="5"/>
  <c r="F49" i="5" s="1"/>
  <c r="W48" i="5"/>
  <c r="V48" i="5"/>
  <c r="T48" i="5"/>
  <c r="U48" i="5" s="1"/>
  <c r="Q48" i="5"/>
  <c r="R48" i="5" s="1"/>
  <c r="N48" i="5"/>
  <c r="O48" i="5" s="1"/>
  <c r="K48" i="5"/>
  <c r="L48" i="5" s="1"/>
  <c r="H48" i="5"/>
  <c r="I48" i="5" s="1"/>
  <c r="E48" i="5"/>
  <c r="F48" i="5" s="1"/>
  <c r="W47" i="5"/>
  <c r="V47" i="5"/>
  <c r="T47" i="5"/>
  <c r="U47" i="5" s="1"/>
  <c r="Q47" i="5"/>
  <c r="R47" i="5" s="1"/>
  <c r="N47" i="5"/>
  <c r="O47" i="5" s="1"/>
  <c r="K47" i="5"/>
  <c r="L47" i="5" s="1"/>
  <c r="H47" i="5"/>
  <c r="I47" i="5" s="1"/>
  <c r="E47" i="5"/>
  <c r="F47" i="5" s="1"/>
  <c r="W46" i="5"/>
  <c r="V46" i="5"/>
  <c r="T46" i="5"/>
  <c r="U46" i="5" s="1"/>
  <c r="Q46" i="5"/>
  <c r="R46" i="5" s="1"/>
  <c r="N46" i="5"/>
  <c r="O46" i="5" s="1"/>
  <c r="K46" i="5"/>
  <c r="L46" i="5" s="1"/>
  <c r="H46" i="5"/>
  <c r="I46" i="5" s="1"/>
  <c r="E46" i="5"/>
  <c r="F46" i="5" s="1"/>
  <c r="W45" i="5"/>
  <c r="V45" i="5"/>
  <c r="T45" i="5"/>
  <c r="U45" i="5" s="1"/>
  <c r="Q45" i="5"/>
  <c r="R45" i="5" s="1"/>
  <c r="N45" i="5"/>
  <c r="O45" i="5" s="1"/>
  <c r="K45" i="5"/>
  <c r="L45" i="5" s="1"/>
  <c r="H45" i="5"/>
  <c r="I45" i="5" s="1"/>
  <c r="E45" i="5"/>
  <c r="F45" i="5" s="1"/>
  <c r="W44" i="5"/>
  <c r="V44" i="5"/>
  <c r="T44" i="5"/>
  <c r="U44" i="5" s="1"/>
  <c r="Q44" i="5"/>
  <c r="R44" i="5" s="1"/>
  <c r="N44" i="5"/>
  <c r="O44" i="5" s="1"/>
  <c r="K44" i="5"/>
  <c r="L44" i="5" s="1"/>
  <c r="H44" i="5"/>
  <c r="I44" i="5" s="1"/>
  <c r="E44" i="5"/>
  <c r="F44" i="5" s="1"/>
  <c r="W43" i="5"/>
  <c r="V43" i="5"/>
  <c r="T43" i="5"/>
  <c r="U43" i="5" s="1"/>
  <c r="Q43" i="5"/>
  <c r="R43" i="5" s="1"/>
  <c r="N43" i="5"/>
  <c r="O43" i="5" s="1"/>
  <c r="K43" i="5"/>
  <c r="L43" i="5" s="1"/>
  <c r="H43" i="5"/>
  <c r="I43" i="5" s="1"/>
  <c r="E43" i="5"/>
  <c r="F43" i="5" s="1"/>
  <c r="W42" i="5"/>
  <c r="V42" i="5"/>
  <c r="T42" i="5"/>
  <c r="U42" i="5" s="1"/>
  <c r="Q42" i="5"/>
  <c r="R42" i="5" s="1"/>
  <c r="N42" i="5"/>
  <c r="O42" i="5" s="1"/>
  <c r="K42" i="5"/>
  <c r="L42" i="5" s="1"/>
  <c r="H42" i="5"/>
  <c r="I42" i="5" s="1"/>
  <c r="E42" i="5"/>
  <c r="F42" i="5" s="1"/>
  <c r="W41" i="5"/>
  <c r="V41" i="5"/>
  <c r="T41" i="5"/>
  <c r="U41" i="5" s="1"/>
  <c r="Q41" i="5"/>
  <c r="R41" i="5" s="1"/>
  <c r="N41" i="5"/>
  <c r="O41" i="5" s="1"/>
  <c r="K41" i="5"/>
  <c r="L41" i="5" s="1"/>
  <c r="H41" i="5"/>
  <c r="I41" i="5" s="1"/>
  <c r="E41" i="5"/>
  <c r="F41" i="5" s="1"/>
  <c r="W40" i="5"/>
  <c r="V40" i="5"/>
  <c r="T40" i="5"/>
  <c r="U40" i="5" s="1"/>
  <c r="Q40" i="5"/>
  <c r="R40" i="5" s="1"/>
  <c r="N40" i="5"/>
  <c r="O40" i="5" s="1"/>
  <c r="K40" i="5"/>
  <c r="L40" i="5" s="1"/>
  <c r="H40" i="5"/>
  <c r="I40" i="5" s="1"/>
  <c r="E40" i="5"/>
  <c r="F40" i="5" s="1"/>
  <c r="W39" i="5"/>
  <c r="V39" i="5"/>
  <c r="T39" i="5"/>
  <c r="U39" i="5" s="1"/>
  <c r="Q39" i="5"/>
  <c r="R39" i="5" s="1"/>
  <c r="N39" i="5"/>
  <c r="O39" i="5" s="1"/>
  <c r="K39" i="5"/>
  <c r="L39" i="5" s="1"/>
  <c r="H39" i="5"/>
  <c r="I39" i="5" s="1"/>
  <c r="E39" i="5"/>
  <c r="F39" i="5" s="1"/>
  <c r="W38" i="5"/>
  <c r="V38" i="5"/>
  <c r="T38" i="5"/>
  <c r="U38" i="5" s="1"/>
  <c r="Q38" i="5"/>
  <c r="R38" i="5" s="1"/>
  <c r="N38" i="5"/>
  <c r="O38" i="5" s="1"/>
  <c r="K38" i="5"/>
  <c r="L38" i="5" s="1"/>
  <c r="H38" i="5"/>
  <c r="I38" i="5" s="1"/>
  <c r="E38" i="5"/>
  <c r="F38" i="5" s="1"/>
  <c r="W37" i="5"/>
  <c r="V37" i="5"/>
  <c r="T37" i="5"/>
  <c r="Q37" i="5"/>
  <c r="N37" i="5"/>
  <c r="K37" i="5"/>
  <c r="H37" i="5"/>
  <c r="E37" i="5"/>
  <c r="W36" i="5"/>
  <c r="V36" i="5"/>
  <c r="T36" i="5"/>
  <c r="U36" i="5" s="1"/>
  <c r="Q36" i="5"/>
  <c r="R36" i="5" s="1"/>
  <c r="N36" i="5"/>
  <c r="O36" i="5" s="1"/>
  <c r="K36" i="5"/>
  <c r="L36" i="5" s="1"/>
  <c r="H36" i="5"/>
  <c r="I36" i="5" s="1"/>
  <c r="E36" i="5"/>
  <c r="F36" i="5" s="1"/>
  <c r="W35" i="5"/>
  <c r="V35" i="5"/>
  <c r="T35" i="5"/>
  <c r="U35" i="5" s="1"/>
  <c r="Q35" i="5"/>
  <c r="R35" i="5" s="1"/>
  <c r="N35" i="5"/>
  <c r="O35" i="5" s="1"/>
  <c r="K35" i="5"/>
  <c r="L35" i="5" s="1"/>
  <c r="H35" i="5"/>
  <c r="I35" i="5" s="1"/>
  <c r="E35" i="5"/>
  <c r="F35" i="5" s="1"/>
  <c r="W34" i="5"/>
  <c r="V34" i="5"/>
  <c r="T34" i="5"/>
  <c r="U34" i="5" s="1"/>
  <c r="Q34" i="5"/>
  <c r="R34" i="5" s="1"/>
  <c r="N34" i="5"/>
  <c r="O34" i="5" s="1"/>
  <c r="K34" i="5"/>
  <c r="L34" i="5" s="1"/>
  <c r="H34" i="5"/>
  <c r="I34" i="5" s="1"/>
  <c r="E34" i="5"/>
  <c r="F34" i="5" s="1"/>
  <c r="W33" i="5"/>
  <c r="V33" i="5"/>
  <c r="T33" i="5"/>
  <c r="U33" i="5" s="1"/>
  <c r="Q33" i="5"/>
  <c r="R33" i="5" s="1"/>
  <c r="N33" i="5"/>
  <c r="O33" i="5" s="1"/>
  <c r="K33" i="5"/>
  <c r="L33" i="5" s="1"/>
  <c r="H33" i="5"/>
  <c r="I33" i="5" s="1"/>
  <c r="E33" i="5"/>
  <c r="F33" i="5" s="1"/>
  <c r="W32" i="5"/>
  <c r="V32" i="5"/>
  <c r="T32" i="5"/>
  <c r="U32" i="5" s="1"/>
  <c r="Q32" i="5"/>
  <c r="R32" i="5" s="1"/>
  <c r="N32" i="5"/>
  <c r="O32" i="5" s="1"/>
  <c r="K32" i="5"/>
  <c r="L32" i="5" s="1"/>
  <c r="H32" i="5"/>
  <c r="I32" i="5" s="1"/>
  <c r="E32" i="5"/>
  <c r="F32" i="5" s="1"/>
  <c r="W31" i="5"/>
  <c r="V31" i="5"/>
  <c r="T31" i="5"/>
  <c r="U31" i="5" s="1"/>
  <c r="Q31" i="5"/>
  <c r="R31" i="5" s="1"/>
  <c r="N31" i="5"/>
  <c r="O31" i="5" s="1"/>
  <c r="K31" i="5"/>
  <c r="L31" i="5" s="1"/>
  <c r="H31" i="5"/>
  <c r="I31" i="5" s="1"/>
  <c r="E31" i="5"/>
  <c r="F31" i="5" s="1"/>
  <c r="W30" i="5"/>
  <c r="V30" i="5"/>
  <c r="T30" i="5"/>
  <c r="U30" i="5" s="1"/>
  <c r="Q30" i="5"/>
  <c r="R30" i="5" s="1"/>
  <c r="N30" i="5"/>
  <c r="O30" i="5" s="1"/>
  <c r="K30" i="5"/>
  <c r="L30" i="5" s="1"/>
  <c r="H30" i="5"/>
  <c r="I30" i="5" s="1"/>
  <c r="E30" i="5"/>
  <c r="F30" i="5" s="1"/>
  <c r="W29" i="5"/>
  <c r="V29" i="5"/>
  <c r="T29" i="5"/>
  <c r="U29" i="5" s="1"/>
  <c r="Q29" i="5"/>
  <c r="R29" i="5" s="1"/>
  <c r="N29" i="5"/>
  <c r="O29" i="5" s="1"/>
  <c r="K29" i="5"/>
  <c r="L29" i="5" s="1"/>
  <c r="H29" i="5"/>
  <c r="I29" i="5" s="1"/>
  <c r="E29" i="5"/>
  <c r="F29" i="5" s="1"/>
  <c r="W28" i="5"/>
  <c r="V28" i="5"/>
  <c r="T28" i="5"/>
  <c r="U28" i="5" s="1"/>
  <c r="Q28" i="5"/>
  <c r="R28" i="5" s="1"/>
  <c r="N28" i="5"/>
  <c r="O28" i="5" s="1"/>
  <c r="K28" i="5"/>
  <c r="L28" i="5" s="1"/>
  <c r="H28" i="5"/>
  <c r="I28" i="5" s="1"/>
  <c r="E28" i="5"/>
  <c r="F28" i="5" s="1"/>
  <c r="W27" i="5"/>
  <c r="V27" i="5"/>
  <c r="T27" i="5"/>
  <c r="U27" i="5" s="1"/>
  <c r="Q27" i="5"/>
  <c r="R27" i="5" s="1"/>
  <c r="N27" i="5"/>
  <c r="O27" i="5" s="1"/>
  <c r="K27" i="5"/>
  <c r="L27" i="5" s="1"/>
  <c r="H27" i="5"/>
  <c r="I27" i="5" s="1"/>
  <c r="E27" i="5"/>
  <c r="F27" i="5" s="1"/>
  <c r="W26" i="5"/>
  <c r="V26" i="5"/>
  <c r="T26" i="5"/>
  <c r="U26" i="5" s="1"/>
  <c r="Q26" i="5"/>
  <c r="R26" i="5" s="1"/>
  <c r="N26" i="5"/>
  <c r="O26" i="5" s="1"/>
  <c r="K26" i="5"/>
  <c r="L26" i="5" s="1"/>
  <c r="H26" i="5"/>
  <c r="I26" i="5" s="1"/>
  <c r="E26" i="5"/>
  <c r="F26" i="5" s="1"/>
  <c r="W25" i="5"/>
  <c r="V25" i="5"/>
  <c r="T25" i="5"/>
  <c r="U25" i="5" s="1"/>
  <c r="Q25" i="5"/>
  <c r="R25" i="5" s="1"/>
  <c r="N25" i="5"/>
  <c r="O25" i="5" s="1"/>
  <c r="K25" i="5"/>
  <c r="L25" i="5" s="1"/>
  <c r="H25" i="5"/>
  <c r="I25" i="5" s="1"/>
  <c r="E25" i="5"/>
  <c r="F25" i="5" s="1"/>
  <c r="W24" i="5"/>
  <c r="V24" i="5"/>
  <c r="T24" i="5"/>
  <c r="U24" i="5" s="1"/>
  <c r="Q24" i="5"/>
  <c r="R24" i="5" s="1"/>
  <c r="N24" i="5"/>
  <c r="O24" i="5" s="1"/>
  <c r="K24" i="5"/>
  <c r="L24" i="5" s="1"/>
  <c r="H24" i="5"/>
  <c r="I24" i="5" s="1"/>
  <c r="E24" i="5"/>
  <c r="F24" i="5" s="1"/>
  <c r="W22" i="5"/>
  <c r="V22" i="5"/>
  <c r="T22" i="5"/>
  <c r="U22" i="5" s="1"/>
  <c r="Q22" i="5"/>
  <c r="R22" i="5" s="1"/>
  <c r="N22" i="5"/>
  <c r="O22" i="5" s="1"/>
  <c r="K22" i="5"/>
  <c r="L22" i="5" s="1"/>
  <c r="H22" i="5"/>
  <c r="I22" i="5" s="1"/>
  <c r="E22" i="5"/>
  <c r="F22" i="5" s="1"/>
  <c r="W21" i="5"/>
  <c r="V21" i="5"/>
  <c r="T21" i="5"/>
  <c r="Q21" i="5"/>
  <c r="N21" i="5"/>
  <c r="K21" i="5"/>
  <c r="H21" i="5"/>
  <c r="E21" i="5"/>
  <c r="W20" i="5"/>
  <c r="V20" i="5"/>
  <c r="T20" i="5"/>
  <c r="Q20" i="5"/>
  <c r="N20" i="5"/>
  <c r="K20" i="5"/>
  <c r="H20" i="5"/>
  <c r="E20" i="5"/>
  <c r="W19" i="5"/>
  <c r="V19" i="5"/>
  <c r="T19" i="5"/>
  <c r="Q19" i="5"/>
  <c r="N19" i="5"/>
  <c r="K19" i="5"/>
  <c r="H19" i="5"/>
  <c r="E19" i="5"/>
  <c r="W18" i="5"/>
  <c r="V18" i="5"/>
  <c r="T18" i="5"/>
  <c r="Q18" i="5"/>
  <c r="N18" i="5"/>
  <c r="K18" i="5"/>
  <c r="H18" i="5"/>
  <c r="E18" i="5"/>
  <c r="E16" i="5"/>
  <c r="F16" i="5" s="1"/>
  <c r="W15" i="5"/>
  <c r="V15" i="5"/>
  <c r="T15" i="5"/>
  <c r="U15" i="5" s="1"/>
  <c r="Q15" i="5"/>
  <c r="R15" i="5" s="1"/>
  <c r="N15" i="5"/>
  <c r="O15" i="5" s="1"/>
  <c r="K15" i="5"/>
  <c r="L15" i="5" s="1"/>
  <c r="H15" i="5"/>
  <c r="I15" i="5" s="1"/>
  <c r="E15" i="5"/>
  <c r="F15" i="5" s="1"/>
  <c r="W14" i="5"/>
  <c r="V14" i="5"/>
  <c r="T14" i="5"/>
  <c r="U14" i="5" s="1"/>
  <c r="Q14" i="5"/>
  <c r="R14" i="5" s="1"/>
  <c r="N14" i="5"/>
  <c r="O14" i="5" s="1"/>
  <c r="K14" i="5"/>
  <c r="L14" i="5" s="1"/>
  <c r="H14" i="5"/>
  <c r="I14" i="5" s="1"/>
  <c r="E14" i="5"/>
  <c r="F14" i="5" s="1"/>
  <c r="W13" i="5"/>
  <c r="V13" i="5"/>
  <c r="T13" i="5"/>
  <c r="U13" i="5" s="1"/>
  <c r="Q13" i="5"/>
  <c r="R13" i="5" s="1"/>
  <c r="N13" i="5"/>
  <c r="O13" i="5" s="1"/>
  <c r="K13" i="5"/>
  <c r="L13" i="5" s="1"/>
  <c r="H13" i="5"/>
  <c r="I13" i="5" s="1"/>
  <c r="E13" i="5"/>
  <c r="F13" i="5" s="1"/>
  <c r="W12" i="5"/>
  <c r="V12" i="5"/>
  <c r="T12" i="5"/>
  <c r="U12" i="5" s="1"/>
  <c r="Q12" i="5"/>
  <c r="R12" i="5" s="1"/>
  <c r="N12" i="5"/>
  <c r="O12" i="5" s="1"/>
  <c r="E12" i="5"/>
  <c r="F12" i="5" s="1"/>
  <c r="W10" i="5"/>
  <c r="V10" i="5"/>
  <c r="T10" i="5"/>
  <c r="U10" i="5" s="1"/>
  <c r="Q10" i="5"/>
  <c r="R10" i="5" s="1"/>
  <c r="N10" i="5"/>
  <c r="O10" i="5" s="1"/>
  <c r="H10" i="5"/>
  <c r="I10" i="5" s="1"/>
  <c r="E10" i="5"/>
  <c r="F10" i="5" s="1"/>
  <c r="W8" i="5"/>
  <c r="V8" i="5"/>
  <c r="T8" i="5"/>
  <c r="U8" i="5" s="1"/>
  <c r="Q8" i="5"/>
  <c r="R8" i="5" s="1"/>
  <c r="N8" i="5"/>
  <c r="O8" i="5" s="1"/>
  <c r="K8" i="5"/>
  <c r="H8" i="5"/>
  <c r="I8" i="5" s="1"/>
  <c r="E8" i="5"/>
  <c r="F8" i="5" s="1"/>
  <c r="Q88" i="5" l="1"/>
  <c r="R84" i="5"/>
  <c r="H88" i="5"/>
  <c r="I84" i="5"/>
  <c r="T88" i="5"/>
  <c r="U84" i="5"/>
  <c r="K88" i="5"/>
  <c r="L84" i="5"/>
  <c r="E88" i="5"/>
  <c r="F84" i="5"/>
  <c r="K11" i="5"/>
  <c r="L11" i="5" s="1"/>
  <c r="L8" i="5"/>
  <c r="N88" i="5"/>
  <c r="O84" i="5"/>
  <c r="K56" i="5"/>
  <c r="L56" i="5" s="1"/>
  <c r="T56" i="5"/>
  <c r="U56" i="5" s="1"/>
  <c r="N56" i="5"/>
  <c r="O56" i="5" s="1"/>
  <c r="H56" i="5"/>
  <c r="I56" i="5" s="1"/>
  <c r="Q56" i="5"/>
  <c r="R56" i="5" s="1"/>
  <c r="E56" i="5"/>
  <c r="F56" i="5" s="1"/>
  <c r="W11" i="5"/>
  <c r="V11" i="5"/>
  <c r="Q11" i="5"/>
  <c r="R11" i="5" s="1"/>
  <c r="E11" i="5"/>
  <c r="F11" i="5" s="1"/>
  <c r="H11" i="5"/>
  <c r="I11" i="5" s="1"/>
  <c r="N11" i="5"/>
  <c r="O11" i="5" s="1"/>
  <c r="T11" i="5"/>
  <c r="U11" i="5" s="1"/>
  <c r="W56" i="5"/>
  <c r="H10" i="4"/>
  <c r="I10" i="4"/>
  <c r="J10" i="4"/>
  <c r="K10" i="4"/>
  <c r="L10" i="4"/>
  <c r="M10" i="4"/>
  <c r="N10" i="4"/>
  <c r="O10" i="4"/>
  <c r="E10" i="4"/>
  <c r="O91" i="1" l="1"/>
  <c r="N91" i="1"/>
  <c r="M91" i="1"/>
  <c r="L91" i="1"/>
  <c r="K91" i="1"/>
  <c r="J91" i="1"/>
  <c r="I91" i="1"/>
  <c r="H91" i="1"/>
  <c r="G91" i="1"/>
  <c r="F91" i="1"/>
  <c r="E91" i="1"/>
  <c r="D91" i="1"/>
  <c r="O85" i="1"/>
  <c r="O89" i="1" s="1"/>
  <c r="N85" i="1"/>
  <c r="N89" i="1" s="1"/>
  <c r="M85" i="1"/>
  <c r="M89" i="1" s="1"/>
  <c r="L85" i="1"/>
  <c r="L89" i="1" s="1"/>
  <c r="K85" i="1"/>
  <c r="K89" i="1" s="1"/>
  <c r="J85" i="1"/>
  <c r="J89" i="1" s="1"/>
  <c r="I85" i="1"/>
  <c r="I89" i="1" s="1"/>
  <c r="H85" i="1"/>
  <c r="H89" i="1" s="1"/>
  <c r="G85" i="1"/>
  <c r="G89" i="1" s="1"/>
  <c r="F85" i="1"/>
  <c r="F89" i="1" s="1"/>
  <c r="E85" i="1"/>
  <c r="E89" i="1" s="1"/>
  <c r="D85" i="1"/>
  <c r="D89" i="1" s="1"/>
  <c r="O82" i="1"/>
  <c r="N82" i="1"/>
  <c r="M82" i="1"/>
  <c r="L82" i="1"/>
  <c r="K82" i="1"/>
  <c r="J82" i="1"/>
  <c r="I82" i="1"/>
  <c r="H82" i="1"/>
  <c r="G82" i="1"/>
  <c r="F82" i="1"/>
  <c r="E82" i="1"/>
  <c r="D82" i="1"/>
  <c r="O81" i="1"/>
  <c r="N81" i="1"/>
  <c r="M81" i="1"/>
  <c r="L81" i="1"/>
  <c r="K81" i="1"/>
  <c r="J81" i="1"/>
  <c r="I81" i="1"/>
  <c r="H81" i="1"/>
  <c r="G81" i="1"/>
  <c r="F81" i="1"/>
  <c r="E81" i="1"/>
  <c r="D81" i="1"/>
  <c r="O80" i="1"/>
  <c r="N80" i="1"/>
  <c r="M80" i="1"/>
  <c r="L80" i="1"/>
  <c r="K80" i="1"/>
  <c r="J80" i="1"/>
  <c r="I80" i="1"/>
  <c r="H80" i="1"/>
  <c r="G80" i="1"/>
  <c r="F80" i="1"/>
  <c r="E80" i="1"/>
  <c r="D80" i="1"/>
  <c r="O79" i="1"/>
  <c r="N79" i="1"/>
  <c r="M79" i="1"/>
  <c r="L79" i="1"/>
  <c r="K79" i="1"/>
  <c r="J79" i="1"/>
  <c r="I79" i="1"/>
  <c r="H79" i="1"/>
  <c r="G79" i="1"/>
  <c r="F79" i="1"/>
  <c r="E79" i="1"/>
  <c r="D79" i="1"/>
  <c r="O78" i="1"/>
  <c r="N78" i="1"/>
  <c r="M78" i="1"/>
  <c r="L78" i="1"/>
  <c r="K78" i="1"/>
  <c r="J78" i="1"/>
  <c r="I78" i="1"/>
  <c r="H78" i="1"/>
  <c r="G78" i="1"/>
  <c r="F78" i="1"/>
  <c r="E78" i="1"/>
  <c r="D78" i="1"/>
  <c r="O77" i="1"/>
  <c r="N77" i="1"/>
  <c r="M77" i="1"/>
  <c r="L77" i="1"/>
  <c r="K77" i="1"/>
  <c r="J77" i="1"/>
  <c r="I77" i="1"/>
  <c r="H77" i="1"/>
  <c r="G77" i="1"/>
  <c r="F77" i="1"/>
  <c r="E77" i="1"/>
  <c r="D77" i="1"/>
  <c r="O76" i="1"/>
  <c r="N76" i="1"/>
  <c r="M76" i="1"/>
  <c r="L76" i="1"/>
  <c r="K76" i="1"/>
  <c r="J76" i="1"/>
  <c r="I76" i="1"/>
  <c r="H76" i="1"/>
  <c r="G76" i="1"/>
  <c r="F76" i="1"/>
  <c r="E76" i="1"/>
  <c r="O75" i="1"/>
  <c r="N75" i="1"/>
  <c r="M75" i="1"/>
  <c r="L75" i="1"/>
  <c r="K75" i="1"/>
  <c r="J75" i="1"/>
  <c r="I75" i="1"/>
  <c r="H75" i="1"/>
  <c r="G75" i="1"/>
  <c r="F75" i="1"/>
  <c r="E75" i="1"/>
  <c r="D75" i="1"/>
  <c r="O74" i="1"/>
  <c r="N74" i="1"/>
  <c r="M74" i="1"/>
  <c r="L74" i="1"/>
  <c r="K74" i="1"/>
  <c r="J74" i="1"/>
  <c r="I74" i="1"/>
  <c r="H74" i="1"/>
  <c r="G74" i="1"/>
  <c r="F74" i="1"/>
  <c r="E74" i="1"/>
  <c r="D74" i="1"/>
  <c r="O73" i="1"/>
  <c r="N73" i="1"/>
  <c r="M73" i="1"/>
  <c r="L73" i="1"/>
  <c r="K73" i="1"/>
  <c r="J73" i="1"/>
  <c r="I73" i="1"/>
  <c r="H73" i="1"/>
  <c r="G73" i="1"/>
  <c r="F73" i="1"/>
  <c r="E73" i="1"/>
  <c r="D73" i="1"/>
  <c r="O72" i="1"/>
  <c r="N72" i="1"/>
  <c r="M72" i="1"/>
  <c r="L72" i="1"/>
  <c r="K72" i="1"/>
  <c r="J72" i="1"/>
  <c r="I72" i="1"/>
  <c r="H72" i="1"/>
  <c r="G72" i="1"/>
  <c r="F72" i="1"/>
  <c r="E72" i="1"/>
  <c r="D72" i="1"/>
  <c r="O71" i="1"/>
  <c r="N71" i="1"/>
  <c r="M71" i="1"/>
  <c r="L71" i="1"/>
  <c r="K71" i="1"/>
  <c r="J71" i="1"/>
  <c r="I71" i="1"/>
  <c r="H71" i="1"/>
  <c r="G71" i="1"/>
  <c r="F71" i="1"/>
  <c r="E71" i="1"/>
  <c r="D71" i="1"/>
  <c r="O70" i="1"/>
  <c r="N70" i="1"/>
  <c r="M70" i="1"/>
  <c r="L70" i="1"/>
  <c r="K70" i="1"/>
  <c r="J70" i="1"/>
  <c r="I70" i="1"/>
  <c r="H70" i="1"/>
  <c r="G70" i="1"/>
  <c r="F70" i="1"/>
  <c r="E70" i="1"/>
  <c r="D70" i="1"/>
  <c r="O69" i="1"/>
  <c r="N69" i="1"/>
  <c r="M69" i="1"/>
  <c r="L69" i="1"/>
  <c r="K69" i="1"/>
  <c r="J69" i="1"/>
  <c r="I69" i="1"/>
  <c r="H69" i="1"/>
  <c r="G69" i="1"/>
  <c r="F69" i="1"/>
  <c r="E69" i="1"/>
  <c r="D69" i="1"/>
  <c r="O68" i="1"/>
  <c r="N68" i="1"/>
  <c r="M68" i="1"/>
  <c r="L68" i="1"/>
  <c r="K68" i="1"/>
  <c r="J68" i="1"/>
  <c r="I68" i="1"/>
  <c r="H68" i="1"/>
  <c r="G68" i="1"/>
  <c r="F68" i="1"/>
  <c r="E68" i="1"/>
  <c r="D68" i="1"/>
  <c r="O66" i="1"/>
  <c r="N66" i="1"/>
  <c r="M66" i="1"/>
  <c r="L66" i="1"/>
  <c r="K66" i="1"/>
  <c r="J66" i="1"/>
  <c r="I66" i="1"/>
  <c r="H66" i="1"/>
  <c r="G66" i="1"/>
  <c r="F66" i="1"/>
  <c r="E66" i="1"/>
  <c r="D66" i="1"/>
  <c r="O65" i="1"/>
  <c r="N65" i="1"/>
  <c r="M65" i="1"/>
  <c r="L65" i="1"/>
  <c r="K65" i="1"/>
  <c r="J65" i="1"/>
  <c r="I65" i="1"/>
  <c r="H65" i="1"/>
  <c r="G65" i="1"/>
  <c r="F65" i="1"/>
  <c r="E65" i="1"/>
  <c r="D65" i="1"/>
  <c r="O64" i="1"/>
  <c r="N64" i="1"/>
  <c r="M64" i="1"/>
  <c r="L64" i="1"/>
  <c r="K64" i="1"/>
  <c r="J64" i="1"/>
  <c r="I64" i="1"/>
  <c r="H64" i="1"/>
  <c r="G64" i="1"/>
  <c r="F64" i="1"/>
  <c r="E64" i="1"/>
  <c r="D64" i="1"/>
  <c r="O63" i="1"/>
  <c r="N63" i="1"/>
  <c r="M63" i="1"/>
  <c r="L63" i="1"/>
  <c r="K63" i="1"/>
  <c r="J63" i="1"/>
  <c r="I63" i="1"/>
  <c r="H63" i="1"/>
  <c r="G63" i="1"/>
  <c r="F63" i="1"/>
  <c r="E63" i="1"/>
  <c r="D63" i="1"/>
  <c r="O62" i="1"/>
  <c r="N62" i="1"/>
  <c r="M62" i="1"/>
  <c r="L62" i="1"/>
  <c r="K62" i="1"/>
  <c r="J62" i="1"/>
  <c r="I62" i="1"/>
  <c r="H62" i="1"/>
  <c r="G62" i="1"/>
  <c r="F62" i="1"/>
  <c r="E62" i="1"/>
  <c r="D62" i="1"/>
  <c r="O61" i="1"/>
  <c r="N61" i="1"/>
  <c r="M61" i="1"/>
  <c r="L61" i="1"/>
  <c r="K61" i="1"/>
  <c r="J61" i="1"/>
  <c r="I61" i="1"/>
  <c r="H61" i="1"/>
  <c r="G61" i="1"/>
  <c r="F61" i="1"/>
  <c r="E61" i="1"/>
  <c r="D61" i="1"/>
  <c r="O59" i="1"/>
  <c r="N59" i="1"/>
  <c r="M59" i="1"/>
  <c r="L59" i="1"/>
  <c r="K59" i="1"/>
  <c r="J59" i="1"/>
  <c r="I59" i="1"/>
  <c r="H59" i="1"/>
  <c r="G59" i="1"/>
  <c r="F59" i="1"/>
  <c r="E59" i="1"/>
  <c r="D59" i="1"/>
  <c r="O58" i="1"/>
  <c r="N58" i="1"/>
  <c r="M58" i="1"/>
  <c r="L58" i="1"/>
  <c r="K58" i="1"/>
  <c r="J58" i="1"/>
  <c r="I58" i="1"/>
  <c r="H58" i="1"/>
  <c r="G58" i="1"/>
  <c r="F58" i="1"/>
  <c r="E58" i="1"/>
  <c r="D58" i="1"/>
  <c r="O57" i="1"/>
  <c r="N57" i="1"/>
  <c r="M57" i="1"/>
  <c r="L57" i="1"/>
  <c r="K57" i="1"/>
  <c r="J57" i="1"/>
  <c r="I57" i="1"/>
  <c r="H57" i="1"/>
  <c r="G57" i="1"/>
  <c r="F57" i="1"/>
  <c r="E57" i="1"/>
  <c r="D57" i="1"/>
  <c r="O56" i="1"/>
  <c r="N56" i="1"/>
  <c r="M56" i="1"/>
  <c r="L56" i="1"/>
  <c r="K56" i="1"/>
  <c r="J56" i="1"/>
  <c r="I56" i="1"/>
  <c r="H56" i="1"/>
  <c r="G56" i="1"/>
  <c r="F56" i="1"/>
  <c r="E56" i="1"/>
  <c r="D56" i="1"/>
  <c r="O55" i="1"/>
  <c r="N55" i="1"/>
  <c r="M55" i="1"/>
  <c r="L55" i="1"/>
  <c r="K55" i="1"/>
  <c r="J55" i="1"/>
  <c r="I55" i="1"/>
  <c r="H55" i="1"/>
  <c r="G55" i="1"/>
  <c r="F55" i="1"/>
  <c r="E55" i="1"/>
  <c r="D55" i="1"/>
  <c r="O54" i="1"/>
  <c r="N54" i="1"/>
  <c r="M54" i="1"/>
  <c r="L54" i="1"/>
  <c r="K54" i="1"/>
  <c r="J54" i="1"/>
  <c r="I54" i="1"/>
  <c r="H54" i="1"/>
  <c r="G54" i="1"/>
  <c r="F54" i="1"/>
  <c r="E54" i="1"/>
  <c r="D54" i="1"/>
  <c r="O53" i="1"/>
  <c r="N53" i="1"/>
  <c r="M53" i="1"/>
  <c r="L53" i="1"/>
  <c r="K53" i="1"/>
  <c r="J53" i="1"/>
  <c r="I53" i="1"/>
  <c r="H53" i="1"/>
  <c r="G53" i="1"/>
  <c r="F53" i="1"/>
  <c r="E53" i="1"/>
  <c r="D53" i="1"/>
  <c r="O52" i="1"/>
  <c r="N52" i="1"/>
  <c r="M52" i="1"/>
  <c r="L52" i="1"/>
  <c r="K52" i="1"/>
  <c r="J52" i="1"/>
  <c r="I52" i="1"/>
  <c r="H52" i="1"/>
  <c r="G52" i="1"/>
  <c r="F52" i="1"/>
  <c r="E52" i="1"/>
  <c r="D52" i="1"/>
  <c r="O51" i="1"/>
  <c r="N51" i="1"/>
  <c r="M51" i="1"/>
  <c r="L51" i="1"/>
  <c r="K51" i="1"/>
  <c r="J51" i="1"/>
  <c r="I51" i="1"/>
  <c r="H51" i="1"/>
  <c r="G51" i="1"/>
  <c r="F51" i="1"/>
  <c r="E51" i="1"/>
  <c r="D51" i="1"/>
  <c r="O50" i="1"/>
  <c r="N50" i="1"/>
  <c r="M50" i="1"/>
  <c r="L50" i="1"/>
  <c r="K50" i="1"/>
  <c r="J50" i="1"/>
  <c r="I50" i="1"/>
  <c r="H50" i="1"/>
  <c r="G50" i="1"/>
  <c r="F50" i="1"/>
  <c r="E50" i="1"/>
  <c r="D50" i="1"/>
  <c r="O49" i="1"/>
  <c r="N49" i="1"/>
  <c r="M49" i="1"/>
  <c r="L49" i="1"/>
  <c r="K49" i="1"/>
  <c r="J49" i="1"/>
  <c r="I49" i="1"/>
  <c r="H49" i="1"/>
  <c r="G49" i="1"/>
  <c r="F49" i="1"/>
  <c r="E49" i="1"/>
  <c r="D49" i="1"/>
  <c r="O48" i="1"/>
  <c r="N48" i="1"/>
  <c r="M48" i="1"/>
  <c r="L48" i="1"/>
  <c r="K48" i="1"/>
  <c r="J48" i="1"/>
  <c r="I48" i="1"/>
  <c r="H48" i="1"/>
  <c r="G48" i="1"/>
  <c r="F48" i="1"/>
  <c r="E48" i="1"/>
  <c r="D48" i="1"/>
  <c r="O47" i="1"/>
  <c r="N47" i="1"/>
  <c r="M47" i="1"/>
  <c r="L47" i="1"/>
  <c r="K47" i="1"/>
  <c r="J47" i="1"/>
  <c r="I47" i="1"/>
  <c r="H47" i="1"/>
  <c r="G47" i="1"/>
  <c r="F47" i="1"/>
  <c r="E47" i="1"/>
  <c r="D47" i="1"/>
  <c r="O46" i="1"/>
  <c r="N46" i="1"/>
  <c r="M46" i="1"/>
  <c r="L46" i="1"/>
  <c r="K46" i="1"/>
  <c r="J46" i="1"/>
  <c r="I46" i="1"/>
  <c r="H46" i="1"/>
  <c r="G46" i="1"/>
  <c r="F46" i="1"/>
  <c r="E46" i="1"/>
  <c r="D46" i="1"/>
  <c r="O45" i="1"/>
  <c r="N45" i="1"/>
  <c r="M45" i="1"/>
  <c r="L45" i="1"/>
  <c r="K45" i="1"/>
  <c r="J45" i="1"/>
  <c r="I45" i="1"/>
  <c r="H45" i="1"/>
  <c r="G45" i="1"/>
  <c r="F45" i="1"/>
  <c r="E45" i="1"/>
  <c r="D45" i="1"/>
  <c r="O44" i="1"/>
  <c r="N44" i="1"/>
  <c r="M44" i="1"/>
  <c r="L44" i="1"/>
  <c r="K44" i="1"/>
  <c r="J44" i="1"/>
  <c r="I44" i="1"/>
  <c r="H44" i="1"/>
  <c r="G44" i="1"/>
  <c r="F44" i="1"/>
  <c r="E44" i="1"/>
  <c r="D44" i="1"/>
  <c r="O43" i="1"/>
  <c r="N43" i="1"/>
  <c r="M43" i="1"/>
  <c r="L43" i="1"/>
  <c r="K43" i="1"/>
  <c r="J43" i="1"/>
  <c r="I43" i="1"/>
  <c r="H43" i="1"/>
  <c r="G43" i="1"/>
  <c r="F43" i="1"/>
  <c r="E43" i="1"/>
  <c r="D43" i="1"/>
  <c r="O42" i="1"/>
  <c r="N42" i="1"/>
  <c r="M42" i="1"/>
  <c r="L42" i="1"/>
  <c r="K42" i="1"/>
  <c r="J42" i="1"/>
  <c r="I42" i="1"/>
  <c r="H42" i="1"/>
  <c r="G42" i="1"/>
  <c r="F42" i="1"/>
  <c r="E42" i="1"/>
  <c r="D42" i="1"/>
  <c r="O41" i="1"/>
  <c r="N41" i="1"/>
  <c r="M41" i="1"/>
  <c r="L41" i="1"/>
  <c r="K41" i="1"/>
  <c r="J41" i="1"/>
  <c r="I41" i="1"/>
  <c r="H41" i="1"/>
  <c r="G41" i="1"/>
  <c r="F41" i="1"/>
  <c r="E41" i="1"/>
  <c r="D41" i="1"/>
  <c r="O40" i="1"/>
  <c r="N40" i="1"/>
  <c r="M40" i="1"/>
  <c r="L40" i="1"/>
  <c r="K40" i="1"/>
  <c r="J40" i="1"/>
  <c r="I40" i="1"/>
  <c r="H40" i="1"/>
  <c r="G40" i="1"/>
  <c r="F40" i="1"/>
  <c r="E40" i="1"/>
  <c r="D40" i="1"/>
  <c r="O39" i="1"/>
  <c r="N39" i="1"/>
  <c r="M39" i="1"/>
  <c r="L39" i="1"/>
  <c r="K39" i="1"/>
  <c r="J39" i="1"/>
  <c r="I39" i="1"/>
  <c r="H39" i="1"/>
  <c r="G39" i="1"/>
  <c r="F39" i="1"/>
  <c r="E39" i="1"/>
  <c r="D39" i="1"/>
  <c r="O38" i="1"/>
  <c r="N38" i="1"/>
  <c r="M38" i="1"/>
  <c r="L38" i="1"/>
  <c r="K38" i="1"/>
  <c r="J38" i="1"/>
  <c r="I38" i="1"/>
  <c r="H38" i="1"/>
  <c r="G38" i="1"/>
  <c r="F38" i="1"/>
  <c r="E38" i="1"/>
  <c r="D38" i="1"/>
  <c r="O37" i="1"/>
  <c r="N37" i="1"/>
  <c r="M37" i="1"/>
  <c r="L37" i="1"/>
  <c r="K37" i="1"/>
  <c r="J37" i="1"/>
  <c r="I37" i="1"/>
  <c r="H37" i="1"/>
  <c r="G37" i="1"/>
  <c r="F37" i="1"/>
  <c r="E37" i="1"/>
  <c r="D37" i="1"/>
  <c r="O36" i="1"/>
  <c r="N36" i="1"/>
  <c r="M36" i="1"/>
  <c r="L36" i="1"/>
  <c r="K36" i="1"/>
  <c r="J36" i="1"/>
  <c r="I36" i="1"/>
  <c r="H36" i="1"/>
  <c r="G36" i="1"/>
  <c r="F36" i="1"/>
  <c r="E36" i="1"/>
  <c r="D36" i="1"/>
  <c r="O35" i="1"/>
  <c r="N35" i="1"/>
  <c r="M35" i="1"/>
  <c r="L35" i="1"/>
  <c r="K35" i="1"/>
  <c r="J35" i="1"/>
  <c r="I35" i="1"/>
  <c r="H35" i="1"/>
  <c r="G35" i="1"/>
  <c r="F35" i="1"/>
  <c r="E35" i="1"/>
  <c r="D35" i="1"/>
  <c r="O34" i="1"/>
  <c r="N34" i="1"/>
  <c r="M34" i="1"/>
  <c r="L34" i="1"/>
  <c r="K34" i="1"/>
  <c r="J34" i="1"/>
  <c r="I34" i="1"/>
  <c r="H34" i="1"/>
  <c r="G34" i="1"/>
  <c r="F34" i="1"/>
  <c r="E34" i="1"/>
  <c r="D34" i="1"/>
  <c r="O33" i="1"/>
  <c r="N33" i="1"/>
  <c r="M33" i="1"/>
  <c r="L33" i="1"/>
  <c r="K33" i="1"/>
  <c r="J33" i="1"/>
  <c r="I33" i="1"/>
  <c r="H33" i="1"/>
  <c r="G33" i="1"/>
  <c r="F33" i="1"/>
  <c r="E33" i="1"/>
  <c r="D33" i="1"/>
  <c r="O32" i="1"/>
  <c r="N32" i="1"/>
  <c r="M32" i="1"/>
  <c r="L32" i="1"/>
  <c r="K32" i="1"/>
  <c r="J32" i="1"/>
  <c r="I32" i="1"/>
  <c r="H32" i="1"/>
  <c r="G32" i="1"/>
  <c r="F32" i="1"/>
  <c r="E32" i="1"/>
  <c r="D32" i="1"/>
  <c r="O31" i="1"/>
  <c r="N31" i="1"/>
  <c r="M31" i="1"/>
  <c r="L31" i="1"/>
  <c r="K31" i="1"/>
  <c r="J31" i="1"/>
  <c r="I31" i="1"/>
  <c r="H31" i="1"/>
  <c r="G31" i="1"/>
  <c r="F31" i="1"/>
  <c r="E31" i="1"/>
  <c r="D31" i="1"/>
  <c r="O30" i="1"/>
  <c r="N30" i="1"/>
  <c r="M30" i="1"/>
  <c r="L30" i="1"/>
  <c r="K30" i="1"/>
  <c r="J30" i="1"/>
  <c r="I30" i="1"/>
  <c r="H30" i="1"/>
  <c r="G30" i="1"/>
  <c r="F30" i="1"/>
  <c r="E30" i="1"/>
  <c r="D30" i="1"/>
  <c r="O29" i="1"/>
  <c r="N29" i="1"/>
  <c r="M29" i="1"/>
  <c r="L29" i="1"/>
  <c r="K29" i="1"/>
  <c r="J29" i="1"/>
  <c r="I29" i="1"/>
  <c r="H29" i="1"/>
  <c r="G29" i="1"/>
  <c r="F29" i="1"/>
  <c r="E29" i="1"/>
  <c r="D29" i="1"/>
  <c r="O28" i="1"/>
  <c r="N28" i="1"/>
  <c r="M28" i="1"/>
  <c r="L28" i="1"/>
  <c r="K28" i="1"/>
  <c r="J28" i="1"/>
  <c r="I28" i="1"/>
  <c r="H28" i="1"/>
  <c r="G28" i="1"/>
  <c r="F28" i="1"/>
  <c r="E28" i="1"/>
  <c r="D28" i="1"/>
  <c r="O27" i="1"/>
  <c r="N27" i="1"/>
  <c r="M27" i="1"/>
  <c r="L27" i="1"/>
  <c r="K27" i="1"/>
  <c r="J27" i="1"/>
  <c r="I27" i="1"/>
  <c r="H27" i="1"/>
  <c r="G27" i="1"/>
  <c r="F27" i="1"/>
  <c r="E27" i="1"/>
  <c r="D27" i="1"/>
  <c r="O26" i="1"/>
  <c r="N26" i="1"/>
  <c r="M26" i="1"/>
  <c r="L26" i="1"/>
  <c r="K26" i="1"/>
  <c r="J26" i="1"/>
  <c r="I26" i="1"/>
  <c r="H26" i="1"/>
  <c r="G26" i="1"/>
  <c r="F26" i="1"/>
  <c r="E26" i="1"/>
  <c r="D26" i="1"/>
  <c r="O25" i="1"/>
  <c r="N25" i="1"/>
  <c r="M25" i="1"/>
  <c r="L25" i="1"/>
  <c r="K25" i="1"/>
  <c r="J25" i="1"/>
  <c r="I25" i="1"/>
  <c r="H25" i="1"/>
  <c r="G25" i="1"/>
  <c r="F25" i="1"/>
  <c r="E25" i="1"/>
  <c r="D25" i="1"/>
  <c r="O24" i="1"/>
  <c r="N24" i="1"/>
  <c r="M24" i="1"/>
  <c r="L24" i="1"/>
  <c r="K24" i="1"/>
  <c r="J24" i="1"/>
  <c r="I24" i="1"/>
  <c r="H24" i="1"/>
  <c r="G24" i="1"/>
  <c r="F24" i="1"/>
  <c r="E24" i="1"/>
  <c r="D24" i="1"/>
  <c r="O23" i="1"/>
  <c r="N23" i="1"/>
  <c r="M23" i="1"/>
  <c r="L23" i="1"/>
  <c r="K23" i="1"/>
  <c r="J23" i="1"/>
  <c r="I23" i="1"/>
  <c r="H23" i="1"/>
  <c r="G23" i="1"/>
  <c r="F23" i="1"/>
  <c r="E23" i="1"/>
  <c r="D23" i="1"/>
  <c r="O22" i="1"/>
  <c r="N22" i="1"/>
  <c r="M22" i="1"/>
  <c r="L22" i="1"/>
  <c r="K22" i="1"/>
  <c r="J22" i="1"/>
  <c r="I22" i="1"/>
  <c r="H22" i="1"/>
  <c r="G22" i="1"/>
  <c r="F22" i="1"/>
  <c r="E22" i="1"/>
  <c r="D22" i="1"/>
  <c r="O21" i="1"/>
  <c r="N21" i="1"/>
  <c r="M21" i="1"/>
  <c r="L21" i="1"/>
  <c r="K21" i="1"/>
  <c r="J21" i="1"/>
  <c r="I21" i="1"/>
  <c r="H21" i="1"/>
  <c r="G21" i="1"/>
  <c r="F21" i="1"/>
  <c r="E21" i="1"/>
  <c r="D21" i="1"/>
  <c r="O20" i="1"/>
  <c r="N20" i="1"/>
  <c r="M20" i="1"/>
  <c r="L20" i="1"/>
  <c r="K20" i="1"/>
  <c r="J20" i="1"/>
  <c r="I20" i="1"/>
  <c r="H20" i="1"/>
  <c r="G20" i="1"/>
  <c r="F20" i="1"/>
  <c r="E20" i="1"/>
  <c r="D20" i="1"/>
  <c r="O19" i="1"/>
  <c r="N19" i="1"/>
  <c r="M19" i="1"/>
  <c r="L19" i="1"/>
  <c r="K19" i="1"/>
  <c r="J19" i="1"/>
  <c r="I19" i="1"/>
  <c r="H19" i="1"/>
  <c r="G19" i="1"/>
  <c r="F19" i="1"/>
  <c r="E19" i="1"/>
  <c r="D19" i="1"/>
  <c r="O18" i="1"/>
  <c r="N18" i="1"/>
  <c r="M18" i="1"/>
  <c r="L18" i="1"/>
  <c r="K18" i="1"/>
  <c r="J18" i="1"/>
  <c r="I18" i="1"/>
  <c r="H18" i="1"/>
  <c r="G18" i="1"/>
  <c r="F18" i="1"/>
  <c r="E18" i="1"/>
  <c r="D18" i="1"/>
  <c r="O16" i="1"/>
  <c r="N16" i="1"/>
  <c r="M16" i="1"/>
  <c r="L16" i="1"/>
  <c r="K16" i="1"/>
  <c r="J16" i="1"/>
  <c r="I16" i="1"/>
  <c r="H16" i="1"/>
  <c r="G16" i="1"/>
  <c r="F16" i="1"/>
  <c r="E16" i="1"/>
  <c r="D16" i="1"/>
  <c r="O15" i="1"/>
  <c r="N15" i="1"/>
  <c r="M15" i="1"/>
  <c r="L15" i="1"/>
  <c r="K15" i="1"/>
  <c r="J15" i="1"/>
  <c r="I15" i="1"/>
  <c r="H15" i="1"/>
  <c r="G15" i="1"/>
  <c r="F15" i="1"/>
  <c r="E15" i="1"/>
  <c r="D15" i="1"/>
  <c r="O14" i="1"/>
  <c r="N14" i="1"/>
  <c r="M14" i="1"/>
  <c r="L14" i="1"/>
  <c r="K14" i="1"/>
  <c r="J14" i="1"/>
  <c r="I14" i="1"/>
  <c r="H14" i="1"/>
  <c r="G14" i="1"/>
  <c r="F14" i="1"/>
  <c r="E14" i="1"/>
  <c r="D14" i="1"/>
  <c r="O13" i="1"/>
  <c r="N13" i="1"/>
  <c r="M13" i="1"/>
  <c r="L13" i="1"/>
  <c r="K13" i="1"/>
  <c r="J13" i="1"/>
  <c r="I13" i="1"/>
  <c r="H13" i="1"/>
  <c r="G13" i="1"/>
  <c r="F13" i="1"/>
  <c r="E13" i="1"/>
  <c r="D13" i="1"/>
  <c r="O12" i="1"/>
  <c r="N12" i="1"/>
  <c r="M12" i="1"/>
  <c r="L12" i="1"/>
  <c r="K12" i="1"/>
  <c r="J12" i="1"/>
  <c r="I12" i="1"/>
  <c r="H12" i="1"/>
  <c r="G12" i="1"/>
  <c r="F12" i="1"/>
  <c r="E12" i="1"/>
  <c r="D12" i="1"/>
  <c r="O10" i="1"/>
  <c r="N10" i="1"/>
  <c r="M10" i="1"/>
  <c r="L10" i="1"/>
  <c r="K10" i="1"/>
  <c r="J10" i="1"/>
  <c r="I10" i="1"/>
  <c r="H10" i="1"/>
  <c r="G10" i="1"/>
  <c r="F10" i="1"/>
  <c r="E10" i="1"/>
  <c r="D10" i="1"/>
  <c r="O8" i="1"/>
  <c r="N8" i="1"/>
  <c r="M8" i="1"/>
  <c r="L8" i="1"/>
  <c r="K8" i="1"/>
  <c r="J8" i="1"/>
  <c r="I8" i="1"/>
  <c r="H8" i="1"/>
  <c r="G8" i="1"/>
  <c r="F8" i="1"/>
  <c r="E8" i="1"/>
  <c r="D8" i="1"/>
  <c r="O23" i="4"/>
  <c r="N23" i="4"/>
  <c r="M23" i="4"/>
  <c r="L23" i="4"/>
  <c r="K23" i="4"/>
  <c r="J23" i="4"/>
  <c r="I23" i="4"/>
  <c r="H23" i="4"/>
  <c r="F23" i="4"/>
  <c r="E23" i="4"/>
  <c r="G23" i="4"/>
  <c r="D23" i="4"/>
  <c r="H11" i="1" l="1"/>
  <c r="E11" i="1"/>
  <c r="M11" i="1"/>
  <c r="G11" i="1"/>
  <c r="K11" i="1"/>
  <c r="O11" i="1"/>
  <c r="D11" i="1"/>
  <c r="L11" i="1"/>
  <c r="I11" i="1"/>
  <c r="F11" i="1"/>
  <c r="J11" i="1"/>
  <c r="N11" i="1"/>
  <c r="O91" i="4"/>
  <c r="N91" i="4"/>
  <c r="M91" i="4"/>
  <c r="L91" i="4"/>
  <c r="K91" i="4"/>
  <c r="J91" i="4"/>
  <c r="I91" i="4"/>
  <c r="H91" i="4"/>
  <c r="G91" i="4"/>
  <c r="F91" i="4"/>
  <c r="E91" i="4"/>
  <c r="D91" i="4"/>
  <c r="O89" i="4"/>
  <c r="N89" i="4"/>
  <c r="M89" i="4"/>
  <c r="L89" i="4"/>
  <c r="K89" i="4"/>
  <c r="J89" i="4"/>
  <c r="I89" i="4"/>
  <c r="H89" i="4"/>
  <c r="G89" i="4"/>
  <c r="F89" i="4"/>
  <c r="E89" i="4"/>
  <c r="D89" i="4"/>
  <c r="O82" i="4"/>
  <c r="N82" i="4"/>
  <c r="M82" i="4"/>
  <c r="L82" i="4"/>
  <c r="K82" i="4"/>
  <c r="J82" i="4"/>
  <c r="I82" i="4"/>
  <c r="H82" i="4"/>
  <c r="G82" i="4"/>
  <c r="F82" i="4"/>
  <c r="E82" i="4"/>
  <c r="D82" i="4"/>
  <c r="O81" i="4"/>
  <c r="N81" i="4"/>
  <c r="M81" i="4"/>
  <c r="L81" i="4"/>
  <c r="K81" i="4"/>
  <c r="J81" i="4"/>
  <c r="I81" i="4"/>
  <c r="H81" i="4"/>
  <c r="G81" i="4"/>
  <c r="F81" i="4"/>
  <c r="E81" i="4"/>
  <c r="D81" i="4"/>
  <c r="O80" i="4"/>
  <c r="N80" i="4"/>
  <c r="M80" i="4"/>
  <c r="L80" i="4"/>
  <c r="K80" i="4"/>
  <c r="J80" i="4"/>
  <c r="I80" i="4"/>
  <c r="H80" i="4"/>
  <c r="G80" i="4"/>
  <c r="F80" i="4"/>
  <c r="E80" i="4"/>
  <c r="D80" i="4"/>
  <c r="O79" i="4"/>
  <c r="N79" i="4"/>
  <c r="M79" i="4"/>
  <c r="L79" i="4"/>
  <c r="K79" i="4"/>
  <c r="J79" i="4"/>
  <c r="I79" i="4"/>
  <c r="H79" i="4"/>
  <c r="G79" i="4"/>
  <c r="F79" i="4"/>
  <c r="E79" i="4"/>
  <c r="D79" i="4"/>
  <c r="O78" i="4"/>
  <c r="N78" i="4"/>
  <c r="M78" i="4"/>
  <c r="L78" i="4"/>
  <c r="K78" i="4"/>
  <c r="J78" i="4"/>
  <c r="I78" i="4"/>
  <c r="H78" i="4"/>
  <c r="G78" i="4"/>
  <c r="F78" i="4"/>
  <c r="E78" i="4"/>
  <c r="D78" i="4"/>
  <c r="O77" i="4"/>
  <c r="N77" i="4"/>
  <c r="M77" i="4"/>
  <c r="L77" i="4"/>
  <c r="K77" i="4"/>
  <c r="J77" i="4"/>
  <c r="I77" i="4"/>
  <c r="H77" i="4"/>
  <c r="G77" i="4"/>
  <c r="F77" i="4"/>
  <c r="E77" i="4"/>
  <c r="D77" i="4"/>
  <c r="O76" i="4"/>
  <c r="N76" i="4"/>
  <c r="M76" i="4"/>
  <c r="L76" i="4"/>
  <c r="K76" i="4"/>
  <c r="J76" i="4"/>
  <c r="I76" i="4"/>
  <c r="H76" i="4"/>
  <c r="G76" i="4"/>
  <c r="F76" i="4"/>
  <c r="E76" i="4"/>
  <c r="O75" i="4"/>
  <c r="N75" i="4"/>
  <c r="M75" i="4"/>
  <c r="L75" i="4"/>
  <c r="K75" i="4"/>
  <c r="J75" i="4"/>
  <c r="I75" i="4"/>
  <c r="H75" i="4"/>
  <c r="G75" i="4"/>
  <c r="F75" i="4"/>
  <c r="E75" i="4"/>
  <c r="D75" i="4"/>
  <c r="O74" i="4"/>
  <c r="N74" i="4"/>
  <c r="M74" i="4"/>
  <c r="L74" i="4"/>
  <c r="K74" i="4"/>
  <c r="J74" i="4"/>
  <c r="I74" i="4"/>
  <c r="H74" i="4"/>
  <c r="G74" i="4"/>
  <c r="F74" i="4"/>
  <c r="E74" i="4"/>
  <c r="D74" i="4"/>
  <c r="O73" i="4"/>
  <c r="N73" i="4"/>
  <c r="M73" i="4"/>
  <c r="L73" i="4"/>
  <c r="K73" i="4"/>
  <c r="J73" i="4"/>
  <c r="I73" i="4"/>
  <c r="H73" i="4"/>
  <c r="G73" i="4"/>
  <c r="F73" i="4"/>
  <c r="E73" i="4"/>
  <c r="D73" i="4"/>
  <c r="O72" i="4"/>
  <c r="N72" i="4"/>
  <c r="M72" i="4"/>
  <c r="L72" i="4"/>
  <c r="K72" i="4"/>
  <c r="J72" i="4"/>
  <c r="I72" i="4"/>
  <c r="H72" i="4"/>
  <c r="G72" i="4"/>
  <c r="F72" i="4"/>
  <c r="E72" i="4"/>
  <c r="D72" i="4"/>
  <c r="O71" i="4"/>
  <c r="N71" i="4"/>
  <c r="M71" i="4"/>
  <c r="L71" i="4"/>
  <c r="K71" i="4"/>
  <c r="J71" i="4"/>
  <c r="I71" i="4"/>
  <c r="H71" i="4"/>
  <c r="G71" i="4"/>
  <c r="F71" i="4"/>
  <c r="E71" i="4"/>
  <c r="D71" i="4"/>
  <c r="O70" i="4"/>
  <c r="N70" i="4"/>
  <c r="M70" i="4"/>
  <c r="L70" i="4"/>
  <c r="K70" i="4"/>
  <c r="J70" i="4"/>
  <c r="I70" i="4"/>
  <c r="H70" i="4"/>
  <c r="G70" i="4"/>
  <c r="F70" i="4"/>
  <c r="E70" i="4"/>
  <c r="D70" i="4"/>
  <c r="O69" i="4"/>
  <c r="N69" i="4"/>
  <c r="M69" i="4"/>
  <c r="L69" i="4"/>
  <c r="K69" i="4"/>
  <c r="J69" i="4"/>
  <c r="I69" i="4"/>
  <c r="H69" i="4"/>
  <c r="G69" i="4"/>
  <c r="F69" i="4"/>
  <c r="E69" i="4"/>
  <c r="D69" i="4"/>
  <c r="O68" i="4"/>
  <c r="N68" i="4"/>
  <c r="M68" i="4"/>
  <c r="L68" i="4"/>
  <c r="K68" i="4"/>
  <c r="J68" i="4"/>
  <c r="I68" i="4"/>
  <c r="H68" i="4"/>
  <c r="G68" i="4"/>
  <c r="F68" i="4"/>
  <c r="E68" i="4"/>
  <c r="D68" i="4"/>
  <c r="O66" i="4"/>
  <c r="N66" i="4"/>
  <c r="M66" i="4"/>
  <c r="L66" i="4"/>
  <c r="K66" i="4"/>
  <c r="J66" i="4"/>
  <c r="I66" i="4"/>
  <c r="H66" i="4"/>
  <c r="G66" i="4"/>
  <c r="F66" i="4"/>
  <c r="E66" i="4"/>
  <c r="D66" i="4"/>
  <c r="O65" i="4"/>
  <c r="N65" i="4"/>
  <c r="M65" i="4"/>
  <c r="L65" i="4"/>
  <c r="K65" i="4"/>
  <c r="J65" i="4"/>
  <c r="I65" i="4"/>
  <c r="H65" i="4"/>
  <c r="G65" i="4"/>
  <c r="F65" i="4"/>
  <c r="E65" i="4"/>
  <c r="D65" i="4"/>
  <c r="O64" i="4"/>
  <c r="N64" i="4"/>
  <c r="M64" i="4"/>
  <c r="L64" i="4"/>
  <c r="K64" i="4"/>
  <c r="J64" i="4"/>
  <c r="I64" i="4"/>
  <c r="H64" i="4"/>
  <c r="G64" i="4"/>
  <c r="F64" i="4"/>
  <c r="E64" i="4"/>
  <c r="D64" i="4"/>
  <c r="O63" i="4"/>
  <c r="N63" i="4"/>
  <c r="M63" i="4"/>
  <c r="L63" i="4"/>
  <c r="K63" i="4"/>
  <c r="J63" i="4"/>
  <c r="I63" i="4"/>
  <c r="H63" i="4"/>
  <c r="G63" i="4"/>
  <c r="F63" i="4"/>
  <c r="E63" i="4"/>
  <c r="D63" i="4"/>
  <c r="O62" i="4"/>
  <c r="N62" i="4"/>
  <c r="M62" i="4"/>
  <c r="L62" i="4"/>
  <c r="K62" i="4"/>
  <c r="J62" i="4"/>
  <c r="I62" i="4"/>
  <c r="H62" i="4"/>
  <c r="G62" i="4"/>
  <c r="F62" i="4"/>
  <c r="E62" i="4"/>
  <c r="D62" i="4"/>
  <c r="O61" i="4"/>
  <c r="N61" i="4"/>
  <c r="M61" i="4"/>
  <c r="L61" i="4"/>
  <c r="K61" i="4"/>
  <c r="J61" i="4"/>
  <c r="I61" i="4"/>
  <c r="H61" i="4"/>
  <c r="G61" i="4"/>
  <c r="F61" i="4"/>
  <c r="E61" i="4"/>
  <c r="D61" i="4"/>
  <c r="O59" i="4"/>
  <c r="N59" i="4"/>
  <c r="M59" i="4"/>
  <c r="L59" i="4"/>
  <c r="K59" i="4"/>
  <c r="J59" i="4"/>
  <c r="I59" i="4"/>
  <c r="H59" i="4"/>
  <c r="G59" i="4"/>
  <c r="F59" i="4"/>
  <c r="E59" i="4"/>
  <c r="D59" i="4"/>
  <c r="O58" i="4"/>
  <c r="N58" i="4"/>
  <c r="M58" i="4"/>
  <c r="L58" i="4"/>
  <c r="K58" i="4"/>
  <c r="J58" i="4"/>
  <c r="I58" i="4"/>
  <c r="H58" i="4"/>
  <c r="G58" i="4"/>
  <c r="F58" i="4"/>
  <c r="E58" i="4"/>
  <c r="D58" i="4"/>
  <c r="O57" i="4"/>
  <c r="N57" i="4"/>
  <c r="M57" i="4"/>
  <c r="L57" i="4"/>
  <c r="K57" i="4"/>
  <c r="J57" i="4"/>
  <c r="I57" i="4"/>
  <c r="H57" i="4"/>
  <c r="G57" i="4"/>
  <c r="F57" i="4"/>
  <c r="E57" i="4"/>
  <c r="D57" i="4"/>
  <c r="O56" i="4"/>
  <c r="N56" i="4"/>
  <c r="M56" i="4"/>
  <c r="L56" i="4"/>
  <c r="K56" i="4"/>
  <c r="J56" i="4"/>
  <c r="I56" i="4"/>
  <c r="H56" i="4"/>
  <c r="G56" i="4"/>
  <c r="F56" i="4"/>
  <c r="E56" i="4"/>
  <c r="D56" i="4"/>
  <c r="O55" i="4"/>
  <c r="N55" i="4"/>
  <c r="M55" i="4"/>
  <c r="L55" i="4"/>
  <c r="K55" i="4"/>
  <c r="J55" i="4"/>
  <c r="I55" i="4"/>
  <c r="H55" i="4"/>
  <c r="G55" i="4"/>
  <c r="F55" i="4"/>
  <c r="E55" i="4"/>
  <c r="D55" i="4"/>
  <c r="O54" i="4"/>
  <c r="N54" i="4"/>
  <c r="M54" i="4"/>
  <c r="L54" i="4"/>
  <c r="K54" i="4"/>
  <c r="J54" i="4"/>
  <c r="I54" i="4"/>
  <c r="H54" i="4"/>
  <c r="G54" i="4"/>
  <c r="F54" i="4"/>
  <c r="E54" i="4"/>
  <c r="D54" i="4"/>
  <c r="O53" i="4"/>
  <c r="N53" i="4"/>
  <c r="M53" i="4"/>
  <c r="L53" i="4"/>
  <c r="K53" i="4"/>
  <c r="J53" i="4"/>
  <c r="I53" i="4"/>
  <c r="H53" i="4"/>
  <c r="G53" i="4"/>
  <c r="F53" i="4"/>
  <c r="E53" i="4"/>
  <c r="D53" i="4"/>
  <c r="O52" i="4"/>
  <c r="N52" i="4"/>
  <c r="M52" i="4"/>
  <c r="L52" i="4"/>
  <c r="K52" i="4"/>
  <c r="J52" i="4"/>
  <c r="I52" i="4"/>
  <c r="H52" i="4"/>
  <c r="G52" i="4"/>
  <c r="F52" i="4"/>
  <c r="E52" i="4"/>
  <c r="D52" i="4"/>
  <c r="O51" i="4"/>
  <c r="N51" i="4"/>
  <c r="M51" i="4"/>
  <c r="L51" i="4"/>
  <c r="K51" i="4"/>
  <c r="J51" i="4"/>
  <c r="I51" i="4"/>
  <c r="H51" i="4"/>
  <c r="G51" i="4"/>
  <c r="F51" i="4"/>
  <c r="E51" i="4"/>
  <c r="D51" i="4"/>
  <c r="O50" i="4"/>
  <c r="N50" i="4"/>
  <c r="M50" i="4"/>
  <c r="L50" i="4"/>
  <c r="K50" i="4"/>
  <c r="J50" i="4"/>
  <c r="I50" i="4"/>
  <c r="H50" i="4"/>
  <c r="G50" i="4"/>
  <c r="F50" i="4"/>
  <c r="E50" i="4"/>
  <c r="D50" i="4"/>
  <c r="O49" i="4"/>
  <c r="N49" i="4"/>
  <c r="M49" i="4"/>
  <c r="L49" i="4"/>
  <c r="K49" i="4"/>
  <c r="J49" i="4"/>
  <c r="I49" i="4"/>
  <c r="H49" i="4"/>
  <c r="G49" i="4"/>
  <c r="F49" i="4"/>
  <c r="E49" i="4"/>
  <c r="D49" i="4"/>
  <c r="O48" i="4"/>
  <c r="N48" i="4"/>
  <c r="M48" i="4"/>
  <c r="L48" i="4"/>
  <c r="K48" i="4"/>
  <c r="J48" i="4"/>
  <c r="I48" i="4"/>
  <c r="H48" i="4"/>
  <c r="G48" i="4"/>
  <c r="F48" i="4"/>
  <c r="E48" i="4"/>
  <c r="D48" i="4"/>
  <c r="O47" i="4"/>
  <c r="N47" i="4"/>
  <c r="M47" i="4"/>
  <c r="L47" i="4"/>
  <c r="K47" i="4"/>
  <c r="J47" i="4"/>
  <c r="I47" i="4"/>
  <c r="H47" i="4"/>
  <c r="G47" i="4"/>
  <c r="F47" i="4"/>
  <c r="E47" i="4"/>
  <c r="D47" i="4"/>
  <c r="O46" i="4"/>
  <c r="N46" i="4"/>
  <c r="M46" i="4"/>
  <c r="L46" i="4"/>
  <c r="K46" i="4"/>
  <c r="J46" i="4"/>
  <c r="I46" i="4"/>
  <c r="H46" i="4"/>
  <c r="G46" i="4"/>
  <c r="F46" i="4"/>
  <c r="E46" i="4"/>
  <c r="D46" i="4"/>
  <c r="O45" i="4"/>
  <c r="N45" i="4"/>
  <c r="M45" i="4"/>
  <c r="L45" i="4"/>
  <c r="K45" i="4"/>
  <c r="J45" i="4"/>
  <c r="I45" i="4"/>
  <c r="H45" i="4"/>
  <c r="G45" i="4"/>
  <c r="F45" i="4"/>
  <c r="E45" i="4"/>
  <c r="D45" i="4"/>
  <c r="O44" i="4"/>
  <c r="N44" i="4"/>
  <c r="M44" i="4"/>
  <c r="L44" i="4"/>
  <c r="K44" i="4"/>
  <c r="J44" i="4"/>
  <c r="I44" i="4"/>
  <c r="H44" i="4"/>
  <c r="G44" i="4"/>
  <c r="F44" i="4"/>
  <c r="E44" i="4"/>
  <c r="D44" i="4"/>
  <c r="O43" i="4"/>
  <c r="N43" i="4"/>
  <c r="M43" i="4"/>
  <c r="L43" i="4"/>
  <c r="K43" i="4"/>
  <c r="J43" i="4"/>
  <c r="I43" i="4"/>
  <c r="H43" i="4"/>
  <c r="G43" i="4"/>
  <c r="F43" i="4"/>
  <c r="E43" i="4"/>
  <c r="D43" i="4"/>
  <c r="O42" i="4"/>
  <c r="N42" i="4"/>
  <c r="M42" i="4"/>
  <c r="L42" i="4"/>
  <c r="K42" i="4"/>
  <c r="J42" i="4"/>
  <c r="I42" i="4"/>
  <c r="H42" i="4"/>
  <c r="G42" i="4"/>
  <c r="F42" i="4"/>
  <c r="E42" i="4"/>
  <c r="D42" i="4"/>
  <c r="O41" i="4"/>
  <c r="N41" i="4"/>
  <c r="M41" i="4"/>
  <c r="L41" i="4"/>
  <c r="K41" i="4"/>
  <c r="J41" i="4"/>
  <c r="I41" i="4"/>
  <c r="H41" i="4"/>
  <c r="G41" i="4"/>
  <c r="F41" i="4"/>
  <c r="E41" i="4"/>
  <c r="D41" i="4"/>
  <c r="O40" i="4"/>
  <c r="N40" i="4"/>
  <c r="M40" i="4"/>
  <c r="L40" i="4"/>
  <c r="K40" i="4"/>
  <c r="J40" i="4"/>
  <c r="I40" i="4"/>
  <c r="H40" i="4"/>
  <c r="G40" i="4"/>
  <c r="F40" i="4"/>
  <c r="E40" i="4"/>
  <c r="D40" i="4"/>
  <c r="O39" i="4"/>
  <c r="N39" i="4"/>
  <c r="M39" i="4"/>
  <c r="L39" i="4"/>
  <c r="K39" i="4"/>
  <c r="J39" i="4"/>
  <c r="I39" i="4"/>
  <c r="H39" i="4"/>
  <c r="G39" i="4"/>
  <c r="F39" i="4"/>
  <c r="E39" i="4"/>
  <c r="D39" i="4"/>
  <c r="O38" i="4"/>
  <c r="N38" i="4"/>
  <c r="M38" i="4"/>
  <c r="L38" i="4"/>
  <c r="K38" i="4"/>
  <c r="J38" i="4"/>
  <c r="I38" i="4"/>
  <c r="H38" i="4"/>
  <c r="G38" i="4"/>
  <c r="F38" i="4"/>
  <c r="E38" i="4"/>
  <c r="D38" i="4"/>
  <c r="O37" i="4"/>
  <c r="N37" i="4"/>
  <c r="M37" i="4"/>
  <c r="L37" i="4"/>
  <c r="K37" i="4"/>
  <c r="J37" i="4"/>
  <c r="I37" i="4"/>
  <c r="H37" i="4"/>
  <c r="G37" i="4"/>
  <c r="F37" i="4"/>
  <c r="E37" i="4"/>
  <c r="D37" i="4"/>
  <c r="O36" i="4"/>
  <c r="N36" i="4"/>
  <c r="M36" i="4"/>
  <c r="L36" i="4"/>
  <c r="K36" i="4"/>
  <c r="J36" i="4"/>
  <c r="I36" i="4"/>
  <c r="H36" i="4"/>
  <c r="G36" i="4"/>
  <c r="F36" i="4"/>
  <c r="E36" i="4"/>
  <c r="D36" i="4"/>
  <c r="O35" i="4"/>
  <c r="N35" i="4"/>
  <c r="M35" i="4"/>
  <c r="L35" i="4"/>
  <c r="K35" i="4"/>
  <c r="J35" i="4"/>
  <c r="I35" i="4"/>
  <c r="H35" i="4"/>
  <c r="G35" i="4"/>
  <c r="F35" i="4"/>
  <c r="E35" i="4"/>
  <c r="D35" i="4"/>
  <c r="O34" i="4"/>
  <c r="N34" i="4"/>
  <c r="M34" i="4"/>
  <c r="L34" i="4"/>
  <c r="K34" i="4"/>
  <c r="J34" i="4"/>
  <c r="I34" i="4"/>
  <c r="H34" i="4"/>
  <c r="G34" i="4"/>
  <c r="F34" i="4"/>
  <c r="E34" i="4"/>
  <c r="D34" i="4"/>
  <c r="O33" i="4"/>
  <c r="N33" i="4"/>
  <c r="M33" i="4"/>
  <c r="L33" i="4"/>
  <c r="K33" i="4"/>
  <c r="J33" i="4"/>
  <c r="I33" i="4"/>
  <c r="H33" i="4"/>
  <c r="G33" i="4"/>
  <c r="F33" i="4"/>
  <c r="E33" i="4"/>
  <c r="D33" i="4"/>
  <c r="O32" i="4"/>
  <c r="N32" i="4"/>
  <c r="M32" i="4"/>
  <c r="L32" i="4"/>
  <c r="K32" i="4"/>
  <c r="J32" i="4"/>
  <c r="I32" i="4"/>
  <c r="H32" i="4"/>
  <c r="G32" i="4"/>
  <c r="F32" i="4"/>
  <c r="E32" i="4"/>
  <c r="D32" i="4"/>
  <c r="O31" i="4"/>
  <c r="N31" i="4"/>
  <c r="M31" i="4"/>
  <c r="L31" i="4"/>
  <c r="K31" i="4"/>
  <c r="J31" i="4"/>
  <c r="I31" i="4"/>
  <c r="H31" i="4"/>
  <c r="G31" i="4"/>
  <c r="F31" i="4"/>
  <c r="E31" i="4"/>
  <c r="D31" i="4"/>
  <c r="O30" i="4"/>
  <c r="N30" i="4"/>
  <c r="M30" i="4"/>
  <c r="L30" i="4"/>
  <c r="K30" i="4"/>
  <c r="J30" i="4"/>
  <c r="I30" i="4"/>
  <c r="H30" i="4"/>
  <c r="G30" i="4"/>
  <c r="F30" i="4"/>
  <c r="E30" i="4"/>
  <c r="D30" i="4"/>
  <c r="O29" i="4"/>
  <c r="N29" i="4"/>
  <c r="M29" i="4"/>
  <c r="L29" i="4"/>
  <c r="K29" i="4"/>
  <c r="J29" i="4"/>
  <c r="I29" i="4"/>
  <c r="H29" i="4"/>
  <c r="G29" i="4"/>
  <c r="F29" i="4"/>
  <c r="E29" i="4"/>
  <c r="D29" i="4"/>
  <c r="O28" i="4"/>
  <c r="N28" i="4"/>
  <c r="M28" i="4"/>
  <c r="L28" i="4"/>
  <c r="K28" i="4"/>
  <c r="J28" i="4"/>
  <c r="I28" i="4"/>
  <c r="H28" i="4"/>
  <c r="G28" i="4"/>
  <c r="F28" i="4"/>
  <c r="E28" i="4"/>
  <c r="D28" i="4"/>
  <c r="O27" i="4"/>
  <c r="N27" i="4"/>
  <c r="M27" i="4"/>
  <c r="L27" i="4"/>
  <c r="K27" i="4"/>
  <c r="J27" i="4"/>
  <c r="I27" i="4"/>
  <c r="H27" i="4"/>
  <c r="G27" i="4"/>
  <c r="F27" i="4"/>
  <c r="E27" i="4"/>
  <c r="D27" i="4"/>
  <c r="O26" i="4"/>
  <c r="N26" i="4"/>
  <c r="M26" i="4"/>
  <c r="L26" i="4"/>
  <c r="K26" i="4"/>
  <c r="J26" i="4"/>
  <c r="I26" i="4"/>
  <c r="H26" i="4"/>
  <c r="G26" i="4"/>
  <c r="F26" i="4"/>
  <c r="E26" i="4"/>
  <c r="D26" i="4"/>
  <c r="O25" i="4"/>
  <c r="N25" i="4"/>
  <c r="M25" i="4"/>
  <c r="L25" i="4"/>
  <c r="K25" i="4"/>
  <c r="J25" i="4"/>
  <c r="I25" i="4"/>
  <c r="H25" i="4"/>
  <c r="G25" i="4"/>
  <c r="F25" i="4"/>
  <c r="E25" i="4"/>
  <c r="D25" i="4"/>
  <c r="O24" i="4"/>
  <c r="N24" i="4"/>
  <c r="M24" i="4"/>
  <c r="L24" i="4"/>
  <c r="K24" i="4"/>
  <c r="J24" i="4"/>
  <c r="I24" i="4"/>
  <c r="H24" i="4"/>
  <c r="G24" i="4"/>
  <c r="F24" i="4"/>
  <c r="E24" i="4"/>
  <c r="D24" i="4"/>
  <c r="O22" i="4"/>
  <c r="N22" i="4"/>
  <c r="M22" i="4"/>
  <c r="L22" i="4"/>
  <c r="K22" i="4"/>
  <c r="J22" i="4"/>
  <c r="I22" i="4"/>
  <c r="H22" i="4"/>
  <c r="G22" i="4"/>
  <c r="F22" i="4"/>
  <c r="E22" i="4"/>
  <c r="D22" i="4"/>
  <c r="O21" i="4"/>
  <c r="N21" i="4"/>
  <c r="M21" i="4"/>
  <c r="L21" i="4"/>
  <c r="K21" i="4"/>
  <c r="J21" i="4"/>
  <c r="I21" i="4"/>
  <c r="H21" i="4"/>
  <c r="G21" i="4"/>
  <c r="F21" i="4"/>
  <c r="E21" i="4"/>
  <c r="D21" i="4"/>
  <c r="O20" i="4"/>
  <c r="N20" i="4"/>
  <c r="M20" i="4"/>
  <c r="L20" i="4"/>
  <c r="K20" i="4"/>
  <c r="J20" i="4"/>
  <c r="I20" i="4"/>
  <c r="H20" i="4"/>
  <c r="G20" i="4"/>
  <c r="F20" i="4"/>
  <c r="E20" i="4"/>
  <c r="D20" i="4"/>
  <c r="O19" i="4"/>
  <c r="N19" i="4"/>
  <c r="M19" i="4"/>
  <c r="L19" i="4"/>
  <c r="K19" i="4"/>
  <c r="J19" i="4"/>
  <c r="I19" i="4"/>
  <c r="H19" i="4"/>
  <c r="G19" i="4"/>
  <c r="F19" i="4"/>
  <c r="E19" i="4"/>
  <c r="D19" i="4"/>
  <c r="O18" i="4"/>
  <c r="N18" i="4"/>
  <c r="M18" i="4"/>
  <c r="L18" i="4"/>
  <c r="K18" i="4"/>
  <c r="J18" i="4"/>
  <c r="I18" i="4"/>
  <c r="H18" i="4"/>
  <c r="G18" i="4"/>
  <c r="F18" i="4"/>
  <c r="E18" i="4"/>
  <c r="D18" i="4"/>
  <c r="D16" i="4"/>
  <c r="O12" i="4"/>
  <c r="N12" i="4"/>
  <c r="M12" i="4"/>
  <c r="L12" i="4"/>
  <c r="K12" i="4"/>
  <c r="J12" i="4"/>
  <c r="I12" i="4"/>
  <c r="H12" i="4"/>
  <c r="D12" i="4"/>
  <c r="O8" i="4"/>
  <c r="N8" i="4"/>
  <c r="M8" i="4"/>
  <c r="L8" i="4"/>
  <c r="K8" i="4"/>
  <c r="J8" i="4"/>
  <c r="I8" i="4"/>
  <c r="H8" i="4"/>
  <c r="G8" i="4"/>
  <c r="F8" i="4"/>
  <c r="E8" i="4"/>
  <c r="D8" i="4"/>
  <c r="K15" i="4" l="1"/>
  <c r="O14" i="4"/>
  <c r="L13" i="4"/>
  <c r="J13" i="4"/>
  <c r="J11" i="4"/>
  <c r="N15" i="4"/>
  <c r="K11" i="4"/>
  <c r="M14" i="4"/>
  <c r="L11" i="4"/>
  <c r="M13" i="4"/>
  <c r="N11" i="4"/>
  <c r="O11" i="4"/>
  <c r="L14" i="4"/>
  <c r="N14" i="4"/>
  <c r="O13" i="4"/>
  <c r="L15" i="4"/>
  <c r="M15" i="4"/>
  <c r="M11" i="4"/>
  <c r="N13" i="4"/>
  <c r="I11" i="4"/>
  <c r="H15" i="4"/>
  <c r="H13" i="4"/>
  <c r="H11" i="4"/>
  <c r="G13" i="4"/>
  <c r="G11" i="4"/>
  <c r="F11" i="4"/>
  <c r="E14" i="4"/>
  <c r="E11" i="4"/>
  <c r="E15" i="4"/>
  <c r="D10" i="4"/>
  <c r="D11" i="4" s="1"/>
  <c r="K13" i="4" l="1"/>
  <c r="K14" i="4"/>
  <c r="O15" i="4"/>
  <c r="I13" i="4"/>
  <c r="H14" i="4"/>
  <c r="F13" i="4"/>
  <c r="E13" i="4"/>
  <c r="D13" i="4"/>
  <c r="J14" i="4" l="1"/>
  <c r="J15" i="4"/>
  <c r="I14" i="4"/>
  <c r="I15" i="4"/>
  <c r="G15" i="4"/>
  <c r="G14" i="4"/>
  <c r="F15" i="4"/>
  <c r="F14" i="4"/>
  <c r="D14" i="4"/>
  <c r="D15" i="4"/>
</calcChain>
</file>

<file path=xl/sharedStrings.xml><?xml version="1.0" encoding="utf-8"?>
<sst xmlns="http://schemas.openxmlformats.org/spreadsheetml/2006/main" count="559" uniqueCount="128">
  <si>
    <t>j5:j6</t>
  </si>
  <si>
    <t>k5</t>
  </si>
  <si>
    <t>№ стр.</t>
  </si>
  <si>
    <t>Единица измерения</t>
  </si>
  <si>
    <t>отчет</t>
  </si>
  <si>
    <t xml:space="preserve"> оценка</t>
  </si>
  <si>
    <t>прогноз - 1 вариант</t>
  </si>
  <si>
    <t>прогноз - 2 вариант</t>
  </si>
  <si>
    <t>Cреднегодовая численность населения</t>
  </si>
  <si>
    <t>человек</t>
  </si>
  <si>
    <t>Численность занятых всеми видами  экономической деятельности</t>
  </si>
  <si>
    <t>Численность занятых всеми видами  экономической деятельности к  численности постоянного населения</t>
  </si>
  <si>
    <t>%</t>
  </si>
  <si>
    <t>Численность занятых на предприятиях и организациях</t>
  </si>
  <si>
    <t>Уровень общей безработицы, в % к экономически активному населению</t>
  </si>
  <si>
    <t>Уровень официально зарегистрированной безработицы, в % к экономически активному населению</t>
  </si>
  <si>
    <t>Сpеднемесячная заpаботная плата pаботников предприятий и организаций</t>
  </si>
  <si>
    <t>руб.</t>
  </si>
  <si>
    <t xml:space="preserve"> Производство важнейших видов промышленной продукции</t>
  </si>
  <si>
    <t>Руды и концентраты золотосодержащие: по месту регистрации</t>
  </si>
  <si>
    <t>килограмм</t>
  </si>
  <si>
    <t>по месту добычи</t>
  </si>
  <si>
    <t>Концентраты оловянные</t>
  </si>
  <si>
    <t>тонн</t>
  </si>
  <si>
    <t>Концентраты сурьмяные (в пересчете на 30% содержание сурьмы)</t>
  </si>
  <si>
    <t>Материалы строительные нерудные</t>
  </si>
  <si>
    <t>тыс. куб. метров</t>
  </si>
  <si>
    <t>Алмазы природные несортированные</t>
  </si>
  <si>
    <t>долларов</t>
  </si>
  <si>
    <t>Книги, брошюры, листовки печатные</t>
  </si>
  <si>
    <t>млн. штук</t>
  </si>
  <si>
    <t>Газеты (экземпляров, тираж условный /в 4-х полосном исчислении формата А2/)</t>
  </si>
  <si>
    <t>Журналы (листок-оттисков)</t>
  </si>
  <si>
    <t>млн.штук</t>
  </si>
  <si>
    <t>Алмазы природные обработанные, кроме технических, ненанизанные, неоправленные и незакреплённые</t>
  </si>
  <si>
    <t>карат</t>
  </si>
  <si>
    <t>Ювелирные изделия в фактических ценах (без НДС и акциза)</t>
  </si>
  <si>
    <t>тыс. руб.</t>
  </si>
  <si>
    <t>Изделия народных художественных промыслов</t>
  </si>
  <si>
    <t>Изделия из камнесамоцветов</t>
  </si>
  <si>
    <t>Добыча каменного угля открытым способом</t>
  </si>
  <si>
    <t>тыс. тонн</t>
  </si>
  <si>
    <t>Добыча каменного угля подземным способом</t>
  </si>
  <si>
    <t>тыс.тонн</t>
  </si>
  <si>
    <t>Концентрат каменного угля</t>
  </si>
  <si>
    <t>Уголь бурый рядовой (лигнит)</t>
  </si>
  <si>
    <t>Нефть добытая</t>
  </si>
  <si>
    <t>Газ нефтяной попутный (газ горючий природный нефтяных месторождений)</t>
  </si>
  <si>
    <t>млн. куб. метров</t>
  </si>
  <si>
    <t>Газ горючий природный (газ естественный)</t>
  </si>
  <si>
    <t>Конденсат газовый нестабильный</t>
  </si>
  <si>
    <t>Конденсат газовый стабильный</t>
  </si>
  <si>
    <t>Электроэнергия - всего</t>
  </si>
  <si>
    <t>млн.квт.ч.</t>
  </si>
  <si>
    <t>Тепловая энергия - всего</t>
  </si>
  <si>
    <t>млн. кВт-часов</t>
  </si>
  <si>
    <t>Мясо и субпродукты пищевые убойных животных</t>
  </si>
  <si>
    <t>Мясо и субпродукты пищевые домашней птицы</t>
  </si>
  <si>
    <t>Изделия колбасные</t>
  </si>
  <si>
    <t>Полуфабрикаты мясные (мясосодержащие) охлажденные, подмороженные и замороженные</t>
  </si>
  <si>
    <t>Рыба и продукты рыбные переработанные и консервированные</t>
  </si>
  <si>
    <t>Цельномолочная продукция (в пересчете на молоко)</t>
  </si>
  <si>
    <t xml:space="preserve">Масло сливочное </t>
  </si>
  <si>
    <t>Мука из зерновых культур, овощных и других растительных культур; смеси из них</t>
  </si>
  <si>
    <t>Комбикорма</t>
  </si>
  <si>
    <t>Хлеб и хлебобулочные изделия</t>
  </si>
  <si>
    <t>Изделия макаронные без начинки, не подвергнутые тепловой обработке или не приготовленные каким-либо другим способом</t>
  </si>
  <si>
    <t>Алкогольная продукция -всего</t>
  </si>
  <si>
    <t>тыс.дкл</t>
  </si>
  <si>
    <t>Пиво, кроме отходов пивоварения</t>
  </si>
  <si>
    <t>тыс. дкл</t>
  </si>
  <si>
    <t xml:space="preserve"> Выпуск продукции  сельского хозяйства  в действующих ценах</t>
  </si>
  <si>
    <t>млн. руб.</t>
  </si>
  <si>
    <t xml:space="preserve">   в том числе    общественного сектора</t>
  </si>
  <si>
    <t xml:space="preserve">                          крестьянских хоз-в и родовых общин</t>
  </si>
  <si>
    <t xml:space="preserve">                          хозяйств населения</t>
  </si>
  <si>
    <t xml:space="preserve"> Численность сельскохозяйственных животных: </t>
  </si>
  <si>
    <t xml:space="preserve">       - КРС</t>
  </si>
  <si>
    <t>голов</t>
  </si>
  <si>
    <t xml:space="preserve">           - в том числе коров</t>
  </si>
  <si>
    <t xml:space="preserve">       - лошадей</t>
  </si>
  <si>
    <t xml:space="preserve">       - свиней</t>
  </si>
  <si>
    <t xml:space="preserve">       - оленей</t>
  </si>
  <si>
    <t xml:space="preserve">       - птиц</t>
  </si>
  <si>
    <t xml:space="preserve"> Объем производства сельскохозяйственной продукции:</t>
  </si>
  <si>
    <t xml:space="preserve">       - скота и птицы в живом весе</t>
  </si>
  <si>
    <t xml:space="preserve">       - молока</t>
  </si>
  <si>
    <t xml:space="preserve">       - яиц</t>
  </si>
  <si>
    <t>тыс.шт.</t>
  </si>
  <si>
    <t xml:space="preserve">       - рыбодобыча</t>
  </si>
  <si>
    <t xml:space="preserve">       - картофеля</t>
  </si>
  <si>
    <t xml:space="preserve">       - овощей</t>
  </si>
  <si>
    <t xml:space="preserve">       - зерна</t>
  </si>
  <si>
    <t>Объем отгруженных товаров собственного производства, выполненных работ и услуг собственными силами (в действующих ценах без НДС и акциза)</t>
  </si>
  <si>
    <t>тыс.pуб.</t>
  </si>
  <si>
    <t xml:space="preserve">             в  ценах  предыдущего года</t>
  </si>
  <si>
    <t>Объем розничной торговли в действующих ценах</t>
  </si>
  <si>
    <t xml:space="preserve">             в сопоставимых ценах, в % к предыдущему году</t>
  </si>
  <si>
    <t>Платные услуги населению в действующих ценах</t>
  </si>
  <si>
    <t xml:space="preserve">Производство потребительских товаров  в действующих ценах </t>
  </si>
  <si>
    <t>тыс.руб</t>
  </si>
  <si>
    <t>Инвестиции за счет всех источников</t>
  </si>
  <si>
    <t>Средства, передаваемые на безвозмездной и безвозвратных основах (дотация)</t>
  </si>
  <si>
    <t xml:space="preserve"> % дотации в местных бюджетах поселений</t>
  </si>
  <si>
    <t>Налоговые доходы местного бюджета</t>
  </si>
  <si>
    <t>Всего доходов местного бюджета</t>
  </si>
  <si>
    <t>Расходы местного бюджета</t>
  </si>
  <si>
    <t>Среднегодовая численность постоянного населения в трудоспособном возрасте</t>
  </si>
  <si>
    <t xml:space="preserve">Лица в трудоспособном возрасте, не занятые каким-либо видом деятельности и учебой (среднегодовая) </t>
  </si>
  <si>
    <t>Дефицит (профицит) местного бюджета</t>
  </si>
  <si>
    <t>тыс.руб.</t>
  </si>
  <si>
    <t>Приложение</t>
  </si>
  <si>
    <t xml:space="preserve">         к постановлению Главы района</t>
  </si>
  <si>
    <t>"____"__________ 2015 г. № ____</t>
  </si>
  <si>
    <t>Социально-экономическое положение и прогноз МО "Мирнинский район" Республики Саха (Якутия) на 2016 - 2020 годы</t>
  </si>
  <si>
    <r>
      <t>Налоговые доходы по всем уровням</t>
    </r>
    <r>
      <rPr>
        <b/>
        <sz val="12"/>
        <color rgb="FF0070C0"/>
        <rFont val="Times New Roman"/>
        <family val="1"/>
        <charset val="204"/>
      </rPr>
      <t xml:space="preserve"> (указаны доходы районного бюджета и бюджетов поселений)</t>
    </r>
  </si>
  <si>
    <r>
      <t xml:space="preserve">Всего доходов по территории </t>
    </r>
    <r>
      <rPr>
        <b/>
        <sz val="12"/>
        <color rgb="FF0070C0"/>
        <rFont val="Times New Roman"/>
        <family val="1"/>
        <charset val="204"/>
      </rPr>
      <t>(указаны район + поселения)</t>
    </r>
  </si>
  <si>
    <t>тыс. долларов</t>
  </si>
  <si>
    <t>оклонения, процент</t>
  </si>
  <si>
    <r>
      <t xml:space="preserve">оценка </t>
    </r>
    <r>
      <rPr>
        <sz val="9"/>
        <color indexed="8"/>
        <rFont val="Times New Roman"/>
        <family val="1"/>
        <charset val="204"/>
      </rPr>
      <t>(прогноз на 2015-2019 годы)</t>
    </r>
  </si>
  <si>
    <r>
      <t xml:space="preserve">прогноз </t>
    </r>
    <r>
      <rPr>
        <sz val="9"/>
        <color indexed="8"/>
        <rFont val="Times New Roman"/>
        <family val="1"/>
        <charset val="204"/>
      </rPr>
      <t>(прогноз на 2015-2019 годы)</t>
    </r>
  </si>
  <si>
    <t>прогноз (1 вариант)</t>
  </si>
  <si>
    <t>млн.pуб.</t>
  </si>
  <si>
    <t>млн.руб.</t>
  </si>
  <si>
    <t>Численность занятых всеми видами  экономической деятельности к  среднегодовой численности постоянного населения</t>
  </si>
  <si>
    <t>млн. долларов</t>
  </si>
  <si>
    <t xml:space="preserve"> </t>
  </si>
  <si>
    <t>Информация  о социально-экономическом положении и прогнозу МО "Мирнинский район" Республики Саха (Якутия) на 2016 - 2020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</si>
</sst>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32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8"/>
      </patternFill>
    </fill>
    <fill>
      <patternFill patternType="solid">
        <fgColor indexed="42"/>
        <bgColor indexed="49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8"/>
      </patternFill>
    </fill>
    <fill>
      <patternFill patternType="solid">
        <fgColor indexed="41"/>
        <bgColor indexed="49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49"/>
      </patternFill>
    </fill>
  </fills>
  <borders count="7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medium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1" fillId="0" borderId="0" xfId="1" applyAlignment="1" applyProtection="1">
      <alignment wrapText="1"/>
    </xf>
    <xf numFmtId="0" fontId="1" fillId="0" borderId="0" xfId="1" applyProtection="1"/>
    <xf numFmtId="0" fontId="2" fillId="0" borderId="0" xfId="1" applyFont="1" applyFill="1" applyAlignment="1" applyProtection="1">
      <alignment horizontal="left" vertical="top"/>
    </xf>
    <xf numFmtId="0" fontId="3" fillId="0" borderId="0" xfId="1" applyFont="1" applyFill="1" applyAlignment="1" applyProtection="1">
      <alignment horizontal="center" vertical="top"/>
    </xf>
    <xf numFmtId="0" fontId="4" fillId="0" borderId="0" xfId="1" applyFont="1" applyFill="1" applyProtection="1"/>
    <xf numFmtId="0" fontId="5" fillId="0" borderId="0" xfId="1" applyFont="1" applyAlignment="1" applyProtection="1">
      <alignment wrapText="1"/>
    </xf>
    <xf numFmtId="0" fontId="5" fillId="0" borderId="0" xfId="1" applyFont="1" applyProtection="1"/>
    <xf numFmtId="0" fontId="4" fillId="0" borderId="0" xfId="1" applyFont="1" applyFill="1" applyAlignment="1" applyProtection="1">
      <alignment horizontal="left" vertical="top"/>
    </xf>
    <xf numFmtId="0" fontId="6" fillId="0" borderId="0" xfId="1" applyFont="1" applyFill="1" applyBorder="1" applyAlignment="1" applyProtection="1">
      <alignment vertical="top"/>
    </xf>
    <xf numFmtId="0" fontId="5" fillId="0" borderId="0" xfId="1" applyFont="1" applyBorder="1" applyAlignment="1" applyProtection="1"/>
    <xf numFmtId="0" fontId="6" fillId="0" borderId="0" xfId="1" applyFont="1" applyFill="1" applyAlignment="1" applyProtection="1">
      <alignment horizontal="left" vertical="top"/>
    </xf>
    <xf numFmtId="0" fontId="7" fillId="0" borderId="0" xfId="1" applyFont="1" applyFill="1" applyAlignment="1" applyProtection="1">
      <alignment horizontal="center" vertical="top" wrapText="1"/>
      <protection hidden="1"/>
    </xf>
    <xf numFmtId="0" fontId="3" fillId="0" borderId="0" xfId="1" applyFont="1" applyFill="1" applyBorder="1" applyAlignment="1" applyProtection="1">
      <alignment horizontal="right" vertical="top"/>
    </xf>
    <xf numFmtId="0" fontId="3" fillId="0" borderId="0" xfId="1" applyFont="1" applyFill="1" applyBorder="1" applyAlignment="1" applyProtection="1">
      <alignment horizontal="right" vertical="top"/>
      <protection locked="0"/>
    </xf>
    <xf numFmtId="0" fontId="3" fillId="0" borderId="4" xfId="1" applyFont="1" applyFill="1" applyBorder="1" applyAlignment="1" applyProtection="1">
      <alignment horizontal="center" vertical="center" wrapText="1"/>
      <protection hidden="1"/>
    </xf>
    <xf numFmtId="0" fontId="6" fillId="0" borderId="10" xfId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4" xfId="1" applyFont="1" applyFill="1" applyBorder="1" applyAlignment="1" applyProtection="1">
      <alignment horizontal="center" vertical="center" wrapText="1"/>
    </xf>
    <xf numFmtId="0" fontId="6" fillId="0" borderId="15" xfId="1" applyFont="1" applyFill="1" applyBorder="1" applyAlignment="1" applyProtection="1">
      <alignment horizontal="center" vertical="center" wrapText="1"/>
    </xf>
    <xf numFmtId="0" fontId="6" fillId="0" borderId="16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17" xfId="1" applyFont="1" applyFill="1" applyBorder="1" applyAlignment="1" applyProtection="1">
      <alignment horizontal="center" vertical="center" wrapText="1"/>
    </xf>
    <xf numFmtId="0" fontId="6" fillId="2" borderId="18" xfId="1" applyFont="1" applyFill="1" applyBorder="1" applyAlignment="1" applyProtection="1">
      <alignment horizontal="center" vertical="center"/>
    </xf>
    <xf numFmtId="0" fontId="6" fillId="2" borderId="19" xfId="1" applyFont="1" applyFill="1" applyBorder="1" applyAlignment="1" applyProtection="1">
      <alignment horizontal="left" vertical="center" wrapText="1"/>
    </xf>
    <xf numFmtId="0" fontId="6" fillId="3" borderId="19" xfId="1" applyFont="1" applyFill="1" applyBorder="1" applyAlignment="1" applyProtection="1">
      <alignment horizontal="center" vertical="center" wrapText="1"/>
    </xf>
    <xf numFmtId="3" fontId="6" fillId="4" borderId="19" xfId="1" applyNumberFormat="1" applyFont="1" applyFill="1" applyBorder="1" applyAlignment="1" applyProtection="1"/>
    <xf numFmtId="0" fontId="6" fillId="0" borderId="20" xfId="1" applyFont="1" applyFill="1" applyBorder="1" applyAlignment="1" applyProtection="1">
      <alignment horizontal="center" vertical="center"/>
    </xf>
    <xf numFmtId="0" fontId="6" fillId="0" borderId="21" xfId="1" applyFont="1" applyFill="1" applyBorder="1" applyAlignment="1" applyProtection="1">
      <alignment horizontal="left" vertical="center" wrapText="1"/>
    </xf>
    <xf numFmtId="0" fontId="6" fillId="0" borderId="21" xfId="1" applyFont="1" applyFill="1" applyBorder="1" applyAlignment="1" applyProtection="1">
      <alignment horizontal="center" vertical="center" wrapText="1"/>
    </xf>
    <xf numFmtId="3" fontId="6" fillId="0" borderId="21" xfId="1" applyNumberFormat="1" applyFont="1" applyFill="1" applyBorder="1" applyAlignment="1" applyProtection="1"/>
    <xf numFmtId="4" fontId="6" fillId="0" borderId="21" xfId="1" applyNumberFormat="1" applyFont="1" applyFill="1" applyBorder="1" applyAlignment="1" applyProtection="1"/>
    <xf numFmtId="0" fontId="6" fillId="0" borderId="22" xfId="1" applyFont="1" applyFill="1" applyBorder="1" applyAlignment="1" applyProtection="1">
      <alignment horizontal="center" vertical="center"/>
    </xf>
    <xf numFmtId="0" fontId="6" fillId="0" borderId="23" xfId="1" applyFont="1" applyFill="1" applyBorder="1" applyAlignment="1" applyProtection="1">
      <alignment horizontal="left" vertical="center" wrapText="1"/>
    </xf>
    <xf numFmtId="0" fontId="6" fillId="0" borderId="23" xfId="1" applyFont="1" applyFill="1" applyBorder="1" applyAlignment="1" applyProtection="1">
      <alignment horizontal="center" vertical="center" wrapText="1"/>
    </xf>
    <xf numFmtId="4" fontId="6" fillId="0" borderId="23" xfId="1" applyNumberFormat="1" applyFont="1" applyFill="1" applyBorder="1" applyAlignment="1" applyProtection="1"/>
    <xf numFmtId="0" fontId="6" fillId="5" borderId="21" xfId="1" applyFont="1" applyFill="1" applyBorder="1" applyAlignment="1">
      <alignment horizontal="left" vertical="center" wrapText="1"/>
    </xf>
    <xf numFmtId="0" fontId="6" fillId="5" borderId="21" xfId="1" applyFont="1" applyFill="1" applyBorder="1" applyAlignment="1">
      <alignment horizontal="center" vertical="center" wrapText="1"/>
    </xf>
    <xf numFmtId="164" fontId="6" fillId="5" borderId="21" xfId="1" applyNumberFormat="1" applyFont="1" applyFill="1" applyBorder="1" applyAlignment="1" applyProtection="1"/>
    <xf numFmtId="0" fontId="6" fillId="5" borderId="21" xfId="1" applyFont="1" applyFill="1" applyBorder="1" applyAlignment="1" applyProtection="1">
      <alignment horizontal="left" vertical="center" wrapText="1"/>
      <protection locked="0"/>
    </xf>
    <xf numFmtId="0" fontId="6" fillId="5" borderId="21" xfId="1" applyFont="1" applyFill="1" applyBorder="1" applyAlignment="1" applyProtection="1">
      <alignment horizontal="center" vertical="center" wrapText="1"/>
      <protection locked="0"/>
    </xf>
    <xf numFmtId="164" fontId="6" fillId="4" borderId="19" xfId="1" applyNumberFormat="1" applyFont="1" applyFill="1" applyBorder="1" applyAlignment="1" applyProtection="1"/>
    <xf numFmtId="164" fontId="6" fillId="4" borderId="26" xfId="1" applyNumberFormat="1" applyFont="1" applyFill="1" applyBorder="1" applyAlignment="1" applyProtection="1"/>
    <xf numFmtId="164" fontId="6" fillId="0" borderId="21" xfId="1" applyNumberFormat="1" applyFont="1" applyFill="1" applyBorder="1" applyAlignment="1" applyProtection="1"/>
    <xf numFmtId="0" fontId="6" fillId="2" borderId="20" xfId="1" applyFont="1" applyFill="1" applyBorder="1" applyAlignment="1" applyProtection="1">
      <alignment horizontal="center" vertical="center"/>
    </xf>
    <xf numFmtId="0" fontId="6" fillId="2" borderId="21" xfId="1" applyFont="1" applyFill="1" applyBorder="1" applyAlignment="1" applyProtection="1">
      <alignment horizontal="left" vertical="center" wrapText="1"/>
    </xf>
    <xf numFmtId="0" fontId="6" fillId="3" borderId="21" xfId="1" applyFont="1" applyFill="1" applyBorder="1" applyAlignment="1" applyProtection="1">
      <alignment horizontal="center" vertical="center" wrapText="1"/>
    </xf>
    <xf numFmtId="4" fontId="6" fillId="3" borderId="21" xfId="1" applyNumberFormat="1" applyFont="1" applyFill="1" applyBorder="1" applyAlignment="1" applyProtection="1"/>
    <xf numFmtId="4" fontId="6" fillId="3" borderId="27" xfId="1" applyNumberFormat="1" applyFont="1" applyFill="1" applyBorder="1" applyAlignment="1" applyProtection="1"/>
    <xf numFmtId="3" fontId="5" fillId="0" borderId="21" xfId="1" applyNumberFormat="1" applyFont="1" applyFill="1" applyBorder="1" applyAlignment="1" applyProtection="1"/>
    <xf numFmtId="0" fontId="6" fillId="0" borderId="18" xfId="1" applyFont="1" applyFill="1" applyBorder="1" applyAlignment="1" applyProtection="1">
      <alignment horizontal="center" vertical="center"/>
    </xf>
    <xf numFmtId="0" fontId="6" fillId="0" borderId="19" xfId="1" applyFont="1" applyFill="1" applyBorder="1" applyAlignment="1" applyProtection="1">
      <alignment horizontal="left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164" fontId="6" fillId="0" borderId="19" xfId="1" applyNumberFormat="1" applyFont="1" applyFill="1" applyBorder="1" applyAlignment="1" applyProtection="1"/>
    <xf numFmtId="164" fontId="6" fillId="0" borderId="26" xfId="1" applyNumberFormat="1" applyFont="1" applyFill="1" applyBorder="1" applyAlignment="1" applyProtection="1"/>
    <xf numFmtId="164" fontId="6" fillId="0" borderId="28" xfId="1" applyNumberFormat="1" applyFont="1" applyFill="1" applyBorder="1" applyAlignment="1" applyProtection="1"/>
    <xf numFmtId="164" fontId="6" fillId="0" borderId="27" xfId="1" applyNumberFormat="1" applyFont="1" applyFill="1" applyBorder="1" applyAlignment="1" applyProtection="1"/>
    <xf numFmtId="164" fontId="6" fillId="0" borderId="23" xfId="1" applyNumberFormat="1" applyFont="1" applyFill="1" applyBorder="1" applyAlignment="1" applyProtection="1"/>
    <xf numFmtId="164" fontId="6" fillId="0" borderId="29" xfId="1" applyNumberFormat="1" applyFont="1" applyFill="1" applyBorder="1" applyAlignment="1" applyProtection="1"/>
    <xf numFmtId="0" fontId="6" fillId="0" borderId="30" xfId="1" applyFont="1" applyFill="1" applyBorder="1" applyAlignment="1" applyProtection="1">
      <alignment horizontal="center" vertical="center"/>
    </xf>
    <xf numFmtId="3" fontId="6" fillId="6" borderId="31" xfId="1" applyNumberFormat="1" applyFont="1" applyFill="1" applyBorder="1" applyAlignment="1" applyProtection="1"/>
    <xf numFmtId="3" fontId="6" fillId="6" borderId="32" xfId="1" applyNumberFormat="1" applyFont="1" applyFill="1" applyBorder="1" applyAlignment="1" applyProtection="1"/>
    <xf numFmtId="0" fontId="6" fillId="0" borderId="33" xfId="1" applyFont="1" applyFill="1" applyBorder="1" applyAlignment="1" applyProtection="1">
      <alignment horizontal="center" vertical="center"/>
    </xf>
    <xf numFmtId="0" fontId="6" fillId="0" borderId="34" xfId="1" applyFont="1" applyFill="1" applyBorder="1" applyAlignment="1" applyProtection="1">
      <alignment horizontal="left" vertical="center" wrapText="1"/>
    </xf>
    <xf numFmtId="0" fontId="6" fillId="0" borderId="35" xfId="1" applyFont="1" applyFill="1" applyBorder="1" applyAlignment="1" applyProtection="1">
      <alignment horizontal="center" vertical="center"/>
    </xf>
    <xf numFmtId="0" fontId="6" fillId="0" borderId="36" xfId="1" applyFont="1" applyFill="1" applyBorder="1" applyAlignment="1" applyProtection="1">
      <alignment horizontal="left" vertical="center" wrapText="1"/>
    </xf>
    <xf numFmtId="0" fontId="6" fillId="0" borderId="37" xfId="1" applyFont="1" applyFill="1" applyBorder="1" applyAlignment="1" applyProtection="1">
      <alignment horizontal="center" vertical="center" wrapText="1"/>
    </xf>
    <xf numFmtId="0" fontId="5" fillId="0" borderId="31" xfId="1" applyFont="1" applyFill="1" applyBorder="1" applyAlignment="1" applyProtection="1">
      <alignment horizontal="left" vertical="center" wrapText="1"/>
    </xf>
    <xf numFmtId="164" fontId="6" fillId="6" borderId="31" xfId="1" applyNumberFormat="1" applyFont="1" applyFill="1" applyBorder="1" applyAlignment="1" applyProtection="1"/>
    <xf numFmtId="164" fontId="6" fillId="6" borderId="32" xfId="1" applyNumberFormat="1" applyFont="1" applyFill="1" applyBorder="1" applyAlignment="1" applyProtection="1"/>
    <xf numFmtId="0" fontId="5" fillId="0" borderId="21" xfId="1" applyFont="1" applyFill="1" applyBorder="1" applyAlignment="1" applyProtection="1">
      <alignment horizontal="left" vertical="center" wrapText="1"/>
    </xf>
    <xf numFmtId="3" fontId="6" fillId="0" borderId="31" xfId="1" applyNumberFormat="1" applyFont="1" applyFill="1" applyBorder="1" applyAlignment="1" applyProtection="1"/>
    <xf numFmtId="3" fontId="6" fillId="0" borderId="32" xfId="1" applyNumberFormat="1" applyFont="1" applyFill="1" applyBorder="1" applyAlignment="1" applyProtection="1"/>
    <xf numFmtId="0" fontId="6" fillId="7" borderId="21" xfId="1" applyFont="1" applyFill="1" applyBorder="1" applyAlignment="1" applyProtection="1">
      <alignment horizontal="left" vertical="center" wrapText="1"/>
    </xf>
    <xf numFmtId="0" fontId="6" fillId="8" borderId="21" xfId="1" applyFont="1" applyFill="1" applyBorder="1" applyAlignment="1" applyProtection="1">
      <alignment horizontal="center" vertical="center" wrapText="1"/>
    </xf>
    <xf numFmtId="4" fontId="6" fillId="9" borderId="21" xfId="1" applyNumberFormat="1" applyFont="1" applyFill="1" applyBorder="1" applyAlignment="1" applyProtection="1"/>
    <xf numFmtId="4" fontId="6" fillId="9" borderId="38" xfId="1" applyNumberFormat="1" applyFont="1" applyFill="1" applyBorder="1" applyAlignment="1" applyProtection="1"/>
    <xf numFmtId="0" fontId="6" fillId="0" borderId="40" xfId="1" applyFont="1" applyFill="1" applyBorder="1" applyAlignment="1" applyProtection="1">
      <alignment horizontal="center" vertical="center"/>
    </xf>
    <xf numFmtId="0" fontId="6" fillId="7" borderId="34" xfId="1" applyFont="1" applyFill="1" applyBorder="1" applyAlignment="1" applyProtection="1">
      <alignment horizontal="left" vertical="center" wrapText="1"/>
    </xf>
    <xf numFmtId="0" fontId="6" fillId="8" borderId="34" xfId="1" applyFont="1" applyFill="1" applyBorder="1" applyAlignment="1" applyProtection="1">
      <alignment horizontal="center" vertical="center" wrapText="1"/>
    </xf>
    <xf numFmtId="4" fontId="6" fillId="9" borderId="34" xfId="1" applyNumberFormat="1" applyFont="1" applyFill="1" applyBorder="1" applyAlignment="1" applyProtection="1"/>
    <xf numFmtId="4" fontId="6" fillId="9" borderId="41" xfId="1" applyNumberFormat="1" applyFont="1" applyFill="1" applyBorder="1" applyAlignment="1" applyProtection="1"/>
    <xf numFmtId="0" fontId="5" fillId="0" borderId="39" xfId="1" applyFont="1" applyBorder="1" applyAlignment="1" applyProtection="1">
      <alignment horizontal="center"/>
    </xf>
    <xf numFmtId="3" fontId="6" fillId="0" borderId="23" xfId="1" applyNumberFormat="1" applyFont="1" applyFill="1" applyBorder="1" applyAlignment="1" applyProtection="1"/>
    <xf numFmtId="3" fontId="6" fillId="0" borderId="29" xfId="1" applyNumberFormat="1" applyFont="1" applyFill="1" applyBorder="1" applyAlignment="1" applyProtection="1"/>
    <xf numFmtId="0" fontId="2" fillId="0" borderId="0" xfId="1" applyFont="1" applyFill="1" applyBorder="1" applyAlignment="1" applyProtection="1">
      <alignment vertical="top"/>
    </xf>
    <xf numFmtId="0" fontId="3" fillId="0" borderId="36" xfId="1" applyFont="1" applyFill="1" applyBorder="1" applyAlignment="1" applyProtection="1">
      <alignment horizontal="center" vertical="center" wrapText="1"/>
      <protection hidden="1"/>
    </xf>
    <xf numFmtId="0" fontId="6" fillId="0" borderId="36" xfId="1" applyFont="1" applyFill="1" applyBorder="1" applyAlignment="1" applyProtection="1">
      <alignment horizontal="center" vertical="center" wrapText="1"/>
    </xf>
    <xf numFmtId="0" fontId="6" fillId="2" borderId="36" xfId="1" applyFont="1" applyFill="1" applyBorder="1" applyAlignment="1" applyProtection="1">
      <alignment horizontal="center" vertical="center"/>
    </xf>
    <xf numFmtId="0" fontId="6" fillId="2" borderId="36" xfId="1" applyFont="1" applyFill="1" applyBorder="1" applyAlignment="1" applyProtection="1">
      <alignment horizontal="left" vertical="center" wrapText="1"/>
    </xf>
    <xf numFmtId="0" fontId="6" fillId="3" borderId="36" xfId="1" applyFont="1" applyFill="1" applyBorder="1" applyAlignment="1" applyProtection="1">
      <alignment horizontal="center" vertical="center" wrapText="1"/>
    </xf>
    <xf numFmtId="3" fontId="6" fillId="4" borderId="36" xfId="1" applyNumberFormat="1" applyFont="1" applyFill="1" applyBorder="1" applyAlignment="1" applyProtection="1"/>
    <xf numFmtId="0" fontId="6" fillId="0" borderId="36" xfId="1" applyFont="1" applyFill="1" applyBorder="1" applyAlignment="1" applyProtection="1">
      <alignment horizontal="center" vertical="center"/>
    </xf>
    <xf numFmtId="3" fontId="6" fillId="0" borderId="36" xfId="1" applyNumberFormat="1" applyFont="1" applyFill="1" applyBorder="1" applyAlignment="1" applyProtection="1"/>
    <xf numFmtId="4" fontId="6" fillId="0" borderId="36" xfId="1" applyNumberFormat="1" applyFont="1" applyFill="1" applyBorder="1" applyAlignment="1" applyProtection="1"/>
    <xf numFmtId="4" fontId="6" fillId="3" borderId="36" xfId="1" applyNumberFormat="1" applyFont="1" applyFill="1" applyBorder="1" applyAlignment="1" applyProtection="1"/>
    <xf numFmtId="0" fontId="6" fillId="5" borderId="36" xfId="1" applyFont="1" applyFill="1" applyBorder="1" applyAlignment="1">
      <alignment horizontal="left" vertical="center" wrapText="1"/>
    </xf>
    <xf numFmtId="0" fontId="6" fillId="5" borderId="36" xfId="1" applyFont="1" applyFill="1" applyBorder="1" applyAlignment="1">
      <alignment horizontal="center" vertical="center" wrapText="1"/>
    </xf>
    <xf numFmtId="164" fontId="6" fillId="5" borderId="36" xfId="1" applyNumberFormat="1" applyFont="1" applyFill="1" applyBorder="1" applyAlignment="1" applyProtection="1"/>
    <xf numFmtId="0" fontId="6" fillId="5" borderId="36" xfId="1" applyFont="1" applyFill="1" applyBorder="1" applyAlignment="1" applyProtection="1">
      <alignment horizontal="left" vertical="center" wrapText="1"/>
      <protection locked="0"/>
    </xf>
    <xf numFmtId="0" fontId="6" fillId="5" borderId="36" xfId="1" applyFont="1" applyFill="1" applyBorder="1" applyAlignment="1" applyProtection="1">
      <alignment horizontal="center" vertical="center" wrapText="1"/>
      <protection locked="0"/>
    </xf>
    <xf numFmtId="164" fontId="6" fillId="0" borderId="36" xfId="1" applyNumberFormat="1" applyFont="1" applyFill="1" applyBorder="1" applyAlignment="1" applyProtection="1"/>
    <xf numFmtId="3" fontId="5" fillId="0" borderId="36" xfId="1" applyNumberFormat="1" applyFont="1" applyFill="1" applyBorder="1" applyAlignment="1" applyProtection="1"/>
    <xf numFmtId="3" fontId="6" fillId="6" borderId="36" xfId="1" applyNumberFormat="1" applyFont="1" applyFill="1" applyBorder="1" applyAlignment="1" applyProtection="1"/>
    <xf numFmtId="0" fontId="5" fillId="0" borderId="36" xfId="1" applyFont="1" applyFill="1" applyBorder="1" applyAlignment="1" applyProtection="1">
      <alignment horizontal="left" vertical="center" wrapText="1"/>
    </xf>
    <xf numFmtId="164" fontId="6" fillId="6" borderId="36" xfId="1" applyNumberFormat="1" applyFont="1" applyFill="1" applyBorder="1" applyAlignment="1" applyProtection="1"/>
    <xf numFmtId="0" fontId="6" fillId="7" borderId="36" xfId="1" applyFont="1" applyFill="1" applyBorder="1" applyAlignment="1" applyProtection="1">
      <alignment horizontal="left" vertical="center" wrapText="1"/>
    </xf>
    <xf numFmtId="0" fontId="6" fillId="8" borderId="36" xfId="1" applyFont="1" applyFill="1" applyBorder="1" applyAlignment="1" applyProtection="1">
      <alignment horizontal="center" vertical="center" wrapText="1"/>
    </xf>
    <xf numFmtId="4" fontId="6" fillId="9" borderId="36" xfId="1" applyNumberFormat="1" applyFont="1" applyFill="1" applyBorder="1" applyAlignment="1" applyProtection="1"/>
    <xf numFmtId="0" fontId="5" fillId="0" borderId="36" xfId="1" applyFont="1" applyBorder="1" applyAlignment="1" applyProtection="1">
      <alignment horizontal="center"/>
    </xf>
    <xf numFmtId="0" fontId="3" fillId="2" borderId="24" xfId="1" applyFont="1" applyFill="1" applyBorder="1" applyAlignment="1" applyProtection="1">
      <alignment vertical="center" wrapText="1"/>
    </xf>
    <xf numFmtId="0" fontId="3" fillId="2" borderId="25" xfId="1" applyFont="1" applyFill="1" applyBorder="1" applyAlignment="1" applyProtection="1">
      <alignment vertical="center" wrapText="1"/>
    </xf>
    <xf numFmtId="0" fontId="6" fillId="0" borderId="42" xfId="1" applyFont="1" applyFill="1" applyBorder="1" applyAlignment="1" applyProtection="1">
      <alignment horizontal="center" vertical="center"/>
    </xf>
    <xf numFmtId="0" fontId="6" fillId="0" borderId="43" xfId="1" applyFont="1" applyFill="1" applyBorder="1" applyAlignment="1" applyProtection="1">
      <alignment horizontal="center" vertical="center"/>
    </xf>
    <xf numFmtId="0" fontId="3" fillId="2" borderId="36" xfId="1" applyFont="1" applyFill="1" applyBorder="1" applyAlignment="1" applyProtection="1">
      <alignment vertical="center" wrapText="1"/>
    </xf>
    <xf numFmtId="0" fontId="3" fillId="0" borderId="0" xfId="1" applyFont="1" applyFill="1" applyBorder="1" applyAlignment="1" applyProtection="1">
      <alignment horizontal="right" vertical="top"/>
    </xf>
    <xf numFmtId="0" fontId="6" fillId="0" borderId="36" xfId="1" applyFont="1" applyFill="1" applyBorder="1" applyAlignment="1" applyProtection="1">
      <alignment horizontal="center" vertical="center" wrapText="1"/>
    </xf>
    <xf numFmtId="0" fontId="6" fillId="0" borderId="45" xfId="1" applyFont="1" applyFill="1" applyBorder="1" applyAlignment="1" applyProtection="1">
      <alignment horizontal="center" vertical="center"/>
    </xf>
    <xf numFmtId="0" fontId="6" fillId="0" borderId="45" xfId="1" applyFont="1" applyFill="1" applyBorder="1" applyAlignment="1" applyProtection="1">
      <alignment horizontal="left" vertical="center" wrapText="1"/>
    </xf>
    <xf numFmtId="0" fontId="6" fillId="0" borderId="45" xfId="1" applyFont="1" applyFill="1" applyBorder="1" applyAlignment="1" applyProtection="1">
      <alignment horizontal="center" vertical="center" wrapText="1"/>
    </xf>
    <xf numFmtId="0" fontId="6" fillId="0" borderId="44" xfId="1" applyFont="1" applyFill="1" applyBorder="1" applyAlignment="1" applyProtection="1">
      <alignment horizontal="center" vertical="center"/>
    </xf>
    <xf numFmtId="0" fontId="6" fillId="0" borderId="44" xfId="1" applyFont="1" applyFill="1" applyBorder="1" applyAlignment="1" applyProtection="1">
      <alignment horizontal="left" vertical="center" wrapText="1"/>
    </xf>
    <xf numFmtId="0" fontId="6" fillId="0" borderId="44" xfId="1" applyFont="1" applyFill="1" applyBorder="1" applyAlignment="1" applyProtection="1">
      <alignment horizontal="center" vertical="center" wrapText="1"/>
    </xf>
    <xf numFmtId="164" fontId="6" fillId="0" borderId="44" xfId="1" applyNumberFormat="1" applyFont="1" applyFill="1" applyBorder="1" applyAlignment="1" applyProtection="1"/>
    <xf numFmtId="164" fontId="6" fillId="0" borderId="45" xfId="1" applyNumberFormat="1" applyFont="1" applyFill="1" applyBorder="1" applyAlignment="1" applyProtection="1"/>
    <xf numFmtId="0" fontId="6" fillId="2" borderId="45" xfId="1" applyFont="1" applyFill="1" applyBorder="1" applyAlignment="1" applyProtection="1">
      <alignment horizontal="center" vertical="center"/>
    </xf>
    <xf numFmtId="0" fontId="6" fillId="2" borderId="45" xfId="1" applyFont="1" applyFill="1" applyBorder="1" applyAlignment="1" applyProtection="1">
      <alignment horizontal="left" vertical="center" wrapText="1"/>
    </xf>
    <xf numFmtId="0" fontId="6" fillId="3" borderId="45" xfId="1" applyFont="1" applyFill="1" applyBorder="1" applyAlignment="1" applyProtection="1">
      <alignment horizontal="center" vertical="center" wrapText="1"/>
    </xf>
    <xf numFmtId="164" fontId="6" fillId="4" borderId="45" xfId="1" applyNumberFormat="1" applyFont="1" applyFill="1" applyBorder="1" applyAlignment="1" applyProtection="1"/>
    <xf numFmtId="0" fontId="6" fillId="5" borderId="44" xfId="1" applyFont="1" applyFill="1" applyBorder="1" applyAlignment="1" applyProtection="1">
      <alignment horizontal="left" vertical="center" wrapText="1"/>
      <protection locked="0"/>
    </xf>
    <xf numFmtId="0" fontId="6" fillId="5" borderId="44" xfId="1" applyFont="1" applyFill="1" applyBorder="1" applyAlignment="1" applyProtection="1">
      <alignment horizontal="center" vertical="center" wrapText="1"/>
      <protection locked="0"/>
    </xf>
    <xf numFmtId="164" fontId="6" fillId="5" borderId="44" xfId="1" applyNumberFormat="1" applyFont="1" applyFill="1" applyBorder="1" applyAlignment="1" applyProtection="1"/>
    <xf numFmtId="0" fontId="3" fillId="0" borderId="0" xfId="1" applyFont="1" applyFill="1" applyBorder="1" applyAlignment="1" applyProtection="1">
      <alignment horizontal="right" vertical="top"/>
    </xf>
    <xf numFmtId="0" fontId="6" fillId="0" borderId="36" xfId="1" applyFont="1" applyFill="1" applyBorder="1" applyAlignment="1" applyProtection="1">
      <alignment horizontal="center" vertical="center" wrapText="1"/>
    </xf>
    <xf numFmtId="0" fontId="6" fillId="0" borderId="46" xfId="1" applyFont="1" applyFill="1" applyBorder="1" applyAlignment="1" applyProtection="1">
      <alignment horizontal="center" vertical="center" wrapText="1"/>
    </xf>
    <xf numFmtId="0" fontId="3" fillId="2" borderId="46" xfId="1" applyFont="1" applyFill="1" applyBorder="1" applyAlignment="1" applyProtection="1">
      <alignment vertical="center" wrapText="1"/>
    </xf>
    <xf numFmtId="0" fontId="6" fillId="0" borderId="55" xfId="1" applyFont="1" applyFill="1" applyBorder="1" applyAlignment="1" applyProtection="1">
      <alignment horizontal="center" vertical="center" wrapText="1"/>
    </xf>
    <xf numFmtId="0" fontId="6" fillId="0" borderId="47" xfId="1" applyFont="1" applyFill="1" applyBorder="1" applyAlignment="1" applyProtection="1">
      <alignment horizontal="center" vertical="center" wrapText="1"/>
    </xf>
    <xf numFmtId="0" fontId="6" fillId="0" borderId="59" xfId="1" applyFont="1" applyFill="1" applyBorder="1" applyAlignment="1" applyProtection="1">
      <alignment horizontal="center" vertical="center" wrapText="1"/>
    </xf>
    <xf numFmtId="0" fontId="6" fillId="0" borderId="60" xfId="1" applyFont="1" applyFill="1" applyBorder="1" applyAlignment="1" applyProtection="1">
      <alignment horizontal="center" vertical="center" wrapText="1"/>
    </xf>
    <xf numFmtId="0" fontId="6" fillId="0" borderId="61" xfId="1" applyFont="1" applyFill="1" applyBorder="1" applyAlignment="1" applyProtection="1">
      <alignment horizontal="center" vertical="center" wrapText="1"/>
    </xf>
    <xf numFmtId="0" fontId="6" fillId="10" borderId="58" xfId="1" applyFont="1" applyFill="1" applyBorder="1" applyAlignment="1" applyProtection="1">
      <alignment horizontal="center" vertical="center" wrapText="1"/>
    </xf>
    <xf numFmtId="0" fontId="6" fillId="10" borderId="56" xfId="1" applyFont="1" applyFill="1" applyBorder="1" applyAlignment="1" applyProtection="1">
      <alignment horizontal="center" vertical="center" wrapText="1"/>
    </xf>
    <xf numFmtId="0" fontId="6" fillId="6" borderId="58" xfId="1" applyFont="1" applyFill="1" applyBorder="1" applyAlignment="1" applyProtection="1">
      <alignment horizontal="center" vertical="center" wrapText="1"/>
    </xf>
    <xf numFmtId="0" fontId="6" fillId="2" borderId="60" xfId="1" applyFont="1" applyFill="1" applyBorder="1" applyAlignment="1" applyProtection="1">
      <alignment horizontal="center" vertical="center"/>
    </xf>
    <xf numFmtId="0" fontId="6" fillId="0" borderId="60" xfId="1" applyFont="1" applyFill="1" applyBorder="1" applyAlignment="1" applyProtection="1">
      <alignment horizontal="center" vertical="center"/>
    </xf>
    <xf numFmtId="0" fontId="6" fillId="0" borderId="62" xfId="1" applyFont="1" applyFill="1" applyBorder="1" applyAlignment="1" applyProtection="1">
      <alignment horizontal="center" vertical="center"/>
    </xf>
    <xf numFmtId="0" fontId="6" fillId="2" borderId="58" xfId="1" applyFont="1" applyFill="1" applyBorder="1" applyAlignment="1" applyProtection="1">
      <alignment horizontal="center" vertical="center"/>
    </xf>
    <xf numFmtId="0" fontId="6" fillId="0" borderId="58" xfId="1" applyFont="1" applyFill="1" applyBorder="1" applyAlignment="1" applyProtection="1">
      <alignment horizontal="center" vertical="center"/>
    </xf>
    <xf numFmtId="0" fontId="5" fillId="0" borderId="62" xfId="1" applyFont="1" applyBorder="1" applyAlignment="1" applyProtection="1">
      <alignment horizontal="center"/>
    </xf>
    <xf numFmtId="0" fontId="6" fillId="2" borderId="46" xfId="1" applyFont="1" applyFill="1" applyBorder="1" applyAlignment="1" applyProtection="1">
      <alignment horizontal="left" vertical="center" wrapText="1"/>
    </xf>
    <xf numFmtId="0" fontId="6" fillId="0" borderId="46" xfId="1" applyFont="1" applyFill="1" applyBorder="1" applyAlignment="1" applyProtection="1">
      <alignment horizontal="left" vertical="center" wrapText="1"/>
    </xf>
    <xf numFmtId="0" fontId="6" fillId="5" borderId="46" xfId="1" applyFont="1" applyFill="1" applyBorder="1" applyAlignment="1">
      <alignment horizontal="left" vertical="center" wrapText="1"/>
    </xf>
    <xf numFmtId="0" fontId="6" fillId="5" borderId="46" xfId="1" applyFont="1" applyFill="1" applyBorder="1" applyAlignment="1" applyProtection="1">
      <alignment horizontal="left" vertical="center" wrapText="1"/>
      <protection locked="0"/>
    </xf>
    <xf numFmtId="0" fontId="6" fillId="5" borderId="54" xfId="1" applyFont="1" applyFill="1" applyBorder="1" applyAlignment="1" applyProtection="1">
      <alignment horizontal="left" vertical="center" wrapText="1"/>
      <protection locked="0"/>
    </xf>
    <xf numFmtId="0" fontId="6" fillId="2" borderId="55" xfId="1" applyFont="1" applyFill="1" applyBorder="1" applyAlignment="1" applyProtection="1">
      <alignment horizontal="left" vertical="center" wrapText="1"/>
    </xf>
    <xf numFmtId="0" fontId="6" fillId="0" borderId="54" xfId="1" applyFont="1" applyFill="1" applyBorder="1" applyAlignment="1" applyProtection="1">
      <alignment horizontal="left" vertical="center" wrapText="1"/>
    </xf>
    <xf numFmtId="0" fontId="6" fillId="0" borderId="55" xfId="1" applyFont="1" applyFill="1" applyBorder="1" applyAlignment="1" applyProtection="1">
      <alignment horizontal="left" vertical="center" wrapText="1"/>
    </xf>
    <xf numFmtId="0" fontId="5" fillId="0" borderId="46" xfId="1" applyFont="1" applyFill="1" applyBorder="1" applyAlignment="1" applyProtection="1">
      <alignment horizontal="left" vertical="center" wrapText="1"/>
    </xf>
    <xf numFmtId="0" fontId="6" fillId="7" borderId="46" xfId="1" applyFont="1" applyFill="1" applyBorder="1" applyAlignment="1" applyProtection="1">
      <alignment horizontal="left" vertical="center" wrapText="1"/>
    </xf>
    <xf numFmtId="0" fontId="6" fillId="0" borderId="68" xfId="1" applyFont="1" applyFill="1" applyBorder="1" applyAlignment="1" applyProtection="1">
      <alignment horizontal="center" vertical="center" wrapText="1"/>
    </xf>
    <xf numFmtId="0" fontId="6" fillId="3" borderId="68" xfId="1" applyFont="1" applyFill="1" applyBorder="1" applyAlignment="1" applyProtection="1">
      <alignment horizontal="center" vertical="center" wrapText="1"/>
    </xf>
    <xf numFmtId="0" fontId="3" fillId="2" borderId="68" xfId="1" applyFont="1" applyFill="1" applyBorder="1" applyAlignment="1" applyProtection="1">
      <alignment vertical="center" wrapText="1"/>
    </xf>
    <xf numFmtId="0" fontId="6" fillId="5" borderId="68" xfId="1" applyFont="1" applyFill="1" applyBorder="1" applyAlignment="1">
      <alignment horizontal="center" vertical="center" wrapText="1"/>
    </xf>
    <xf numFmtId="0" fontId="6" fillId="5" borderId="68" xfId="1" applyFont="1" applyFill="1" applyBorder="1" applyAlignment="1" applyProtection="1">
      <alignment horizontal="center" vertical="center" wrapText="1"/>
      <protection locked="0"/>
    </xf>
    <xf numFmtId="0" fontId="6" fillId="5" borderId="69" xfId="1" applyFont="1" applyFill="1" applyBorder="1" applyAlignment="1" applyProtection="1">
      <alignment horizontal="center" vertical="center" wrapText="1"/>
      <protection locked="0"/>
    </xf>
    <xf numFmtId="0" fontId="6" fillId="3" borderId="70" xfId="1" applyFont="1" applyFill="1" applyBorder="1" applyAlignment="1" applyProtection="1">
      <alignment horizontal="center" vertical="center" wrapText="1"/>
    </xf>
    <xf numFmtId="0" fontId="6" fillId="0" borderId="69" xfId="1" applyFont="1" applyFill="1" applyBorder="1" applyAlignment="1" applyProtection="1">
      <alignment horizontal="center" vertical="center" wrapText="1"/>
    </xf>
    <xf numFmtId="0" fontId="6" fillId="0" borderId="70" xfId="1" applyFont="1" applyFill="1" applyBorder="1" applyAlignment="1" applyProtection="1">
      <alignment horizontal="center" vertical="center" wrapText="1"/>
    </xf>
    <xf numFmtId="0" fontId="6" fillId="8" borderId="68" xfId="1" applyFont="1" applyFill="1" applyBorder="1" applyAlignment="1" applyProtection="1">
      <alignment horizontal="center" vertical="center" wrapText="1"/>
    </xf>
    <xf numFmtId="4" fontId="6" fillId="3" borderId="60" xfId="1" applyNumberFormat="1" applyFont="1" applyFill="1" applyBorder="1" applyAlignment="1" applyProtection="1">
      <alignment horizontal="center" vertical="center" wrapText="1"/>
    </xf>
    <xf numFmtId="4" fontId="6" fillId="10" borderId="60" xfId="1" applyNumberFormat="1" applyFont="1" applyFill="1" applyBorder="1" applyAlignment="1" applyProtection="1">
      <alignment horizontal="center" vertical="center" wrapText="1"/>
    </xf>
    <xf numFmtId="4" fontId="6" fillId="5" borderId="60" xfId="1" applyNumberFormat="1" applyFont="1" applyFill="1" applyBorder="1" applyAlignment="1">
      <alignment horizontal="center" vertical="center" wrapText="1"/>
    </xf>
    <xf numFmtId="4" fontId="6" fillId="10" borderId="60" xfId="1" applyNumberFormat="1" applyFont="1" applyFill="1" applyBorder="1" applyAlignment="1">
      <alignment horizontal="center" vertical="center" wrapText="1"/>
    </xf>
    <xf numFmtId="4" fontId="6" fillId="10" borderId="60" xfId="1" applyNumberFormat="1" applyFont="1" applyFill="1" applyBorder="1" applyAlignment="1" applyProtection="1">
      <alignment horizontal="center" vertical="center" wrapText="1"/>
      <protection locked="0"/>
    </xf>
    <xf numFmtId="4" fontId="6" fillId="10" borderId="62" xfId="1" applyNumberFormat="1" applyFont="1" applyFill="1" applyBorder="1" applyAlignment="1" applyProtection="1">
      <alignment horizontal="center" vertical="center" wrapText="1"/>
      <protection locked="0"/>
    </xf>
    <xf numFmtId="4" fontId="6" fillId="10" borderId="62" xfId="1" applyNumberFormat="1" applyFont="1" applyFill="1" applyBorder="1" applyAlignment="1" applyProtection="1">
      <alignment horizontal="center" vertical="center" wrapText="1"/>
    </xf>
    <xf numFmtId="4" fontId="6" fillId="10" borderId="58" xfId="1" applyNumberFormat="1" applyFont="1" applyFill="1" applyBorder="1" applyAlignment="1" applyProtection="1">
      <alignment horizontal="center" vertical="center" wrapText="1"/>
    </xf>
    <xf numFmtId="4" fontId="6" fillId="11" borderId="60" xfId="1" applyNumberFormat="1" applyFont="1" applyFill="1" applyBorder="1" applyAlignment="1" applyProtection="1">
      <alignment horizontal="center" vertical="center" wrapText="1"/>
    </xf>
    <xf numFmtId="4" fontId="6" fillId="4" borderId="36" xfId="1" applyNumberFormat="1" applyFont="1" applyFill="1" applyBorder="1" applyAlignment="1" applyProtection="1">
      <alignment horizontal="center" vertical="center"/>
    </xf>
    <xf numFmtId="4" fontId="6" fillId="4" borderId="61" xfId="1" applyNumberFormat="1" applyFont="1" applyFill="1" applyBorder="1" applyAlignment="1" applyProtection="1">
      <alignment horizontal="center" vertical="center"/>
    </xf>
    <xf numFmtId="4" fontId="6" fillId="4" borderId="47" xfId="1" applyNumberFormat="1" applyFont="1" applyFill="1" applyBorder="1" applyAlignment="1" applyProtection="1">
      <alignment horizontal="center" vertical="center"/>
    </xf>
    <xf numFmtId="4" fontId="6" fillId="4" borderId="60" xfId="1" applyNumberFormat="1" applyFont="1" applyFill="1" applyBorder="1" applyAlignment="1" applyProtection="1">
      <alignment horizontal="center" vertical="center"/>
    </xf>
    <xf numFmtId="4" fontId="6" fillId="0" borderId="36" xfId="1" applyNumberFormat="1" applyFont="1" applyFill="1" applyBorder="1" applyAlignment="1" applyProtection="1">
      <alignment horizontal="center" vertical="center"/>
    </xf>
    <xf numFmtId="4" fontId="6" fillId="0" borderId="61" xfId="1" applyNumberFormat="1" applyFont="1" applyFill="1" applyBorder="1" applyAlignment="1" applyProtection="1">
      <alignment horizontal="center" vertical="center"/>
    </xf>
    <xf numFmtId="4" fontId="6" fillId="10" borderId="47" xfId="1" applyNumberFormat="1" applyFont="1" applyFill="1" applyBorder="1" applyAlignment="1" applyProtection="1">
      <alignment horizontal="center" vertical="center"/>
    </xf>
    <xf numFmtId="4" fontId="6" fillId="10" borderId="60" xfId="1" applyNumberFormat="1" applyFont="1" applyFill="1" applyBorder="1" applyAlignment="1" applyProtection="1">
      <alignment horizontal="center" vertical="center"/>
    </xf>
    <xf numFmtId="4" fontId="6" fillId="0" borderId="60" xfId="1" applyNumberFormat="1" applyFont="1" applyFill="1" applyBorder="1" applyAlignment="1" applyProtection="1">
      <alignment horizontal="center" vertical="center"/>
    </xf>
    <xf numFmtId="4" fontId="3" fillId="2" borderId="60" xfId="1" applyNumberFormat="1" applyFont="1" applyFill="1" applyBorder="1" applyAlignment="1" applyProtection="1">
      <alignment horizontal="center" vertical="center" wrapText="1"/>
    </xf>
    <xf numFmtId="4" fontId="3" fillId="2" borderId="36" xfId="1" applyNumberFormat="1" applyFont="1" applyFill="1" applyBorder="1" applyAlignment="1" applyProtection="1">
      <alignment horizontal="center" vertical="center" wrapText="1"/>
    </xf>
    <xf numFmtId="4" fontId="3" fillId="2" borderId="61" xfId="1" applyNumberFormat="1" applyFont="1" applyFill="1" applyBorder="1" applyAlignment="1" applyProtection="1">
      <alignment horizontal="center" vertical="center" wrapText="1"/>
    </xf>
    <xf numFmtId="4" fontId="6" fillId="2" borderId="36" xfId="1" applyNumberFormat="1" applyFont="1" applyFill="1" applyBorder="1" applyAlignment="1" applyProtection="1">
      <alignment horizontal="center" vertical="center" wrapText="1"/>
    </xf>
    <xf numFmtId="4" fontId="6" fillId="5" borderId="36" xfId="1" applyNumberFormat="1" applyFont="1" applyFill="1" applyBorder="1" applyAlignment="1" applyProtection="1">
      <alignment horizontal="center" vertical="center"/>
    </xf>
    <xf numFmtId="4" fontId="6" fillId="5" borderId="61" xfId="1" applyNumberFormat="1" applyFont="1" applyFill="1" applyBorder="1" applyAlignment="1" applyProtection="1">
      <alignment horizontal="center" vertical="center"/>
    </xf>
    <xf numFmtId="4" fontId="6" fillId="5" borderId="60" xfId="1" applyNumberFormat="1" applyFont="1" applyFill="1" applyBorder="1" applyAlignment="1" applyProtection="1">
      <alignment horizontal="center" vertical="center"/>
    </xf>
    <xf numFmtId="4" fontId="6" fillId="5" borderId="44" xfId="1" applyNumberFormat="1" applyFont="1" applyFill="1" applyBorder="1" applyAlignment="1" applyProtection="1">
      <alignment horizontal="center" vertical="center"/>
    </xf>
    <xf numFmtId="4" fontId="6" fillId="5" borderId="63" xfId="1" applyNumberFormat="1" applyFont="1" applyFill="1" applyBorder="1" applyAlignment="1" applyProtection="1">
      <alignment horizontal="center" vertical="center"/>
    </xf>
    <xf numFmtId="4" fontId="6" fillId="5" borderId="62" xfId="1" applyNumberFormat="1" applyFont="1" applyFill="1" applyBorder="1" applyAlignment="1" applyProtection="1">
      <alignment horizontal="center" vertical="center"/>
    </xf>
    <xf numFmtId="4" fontId="6" fillId="4" borderId="45" xfId="1" applyNumberFormat="1" applyFont="1" applyFill="1" applyBorder="1" applyAlignment="1" applyProtection="1">
      <alignment horizontal="center" vertical="center"/>
    </xf>
    <xf numFmtId="4" fontId="6" fillId="4" borderId="59" xfId="1" applyNumberFormat="1" applyFont="1" applyFill="1" applyBorder="1" applyAlignment="1" applyProtection="1">
      <alignment horizontal="center" vertical="center"/>
    </xf>
    <xf numFmtId="4" fontId="6" fillId="4" borderId="58" xfId="1" applyNumberFormat="1" applyFont="1" applyFill="1" applyBorder="1" applyAlignment="1" applyProtection="1">
      <alignment horizontal="center" vertical="center"/>
    </xf>
    <xf numFmtId="4" fontId="6" fillId="3" borderId="36" xfId="1" applyNumberFormat="1" applyFont="1" applyFill="1" applyBorder="1" applyAlignment="1" applyProtection="1">
      <alignment horizontal="center" vertical="center"/>
    </xf>
    <xf numFmtId="4" fontId="6" fillId="3" borderId="61" xfId="1" applyNumberFormat="1" applyFont="1" applyFill="1" applyBorder="1" applyAlignment="1" applyProtection="1">
      <alignment horizontal="center" vertical="center"/>
    </xf>
    <xf numFmtId="4" fontId="6" fillId="3" borderId="60" xfId="1" applyNumberFormat="1" applyFont="1" applyFill="1" applyBorder="1" applyAlignment="1" applyProtection="1">
      <alignment horizontal="center" vertical="center"/>
    </xf>
    <xf numFmtId="4" fontId="5" fillId="0" borderId="36" xfId="1" applyNumberFormat="1" applyFont="1" applyFill="1" applyBorder="1" applyAlignment="1" applyProtection="1">
      <alignment horizontal="center" vertical="center"/>
    </xf>
    <xf numFmtId="4" fontId="5" fillId="0" borderId="61" xfId="1" applyNumberFormat="1" applyFont="1" applyFill="1" applyBorder="1" applyAlignment="1" applyProtection="1">
      <alignment horizontal="center" vertical="center"/>
    </xf>
    <xf numFmtId="4" fontId="5" fillId="0" borderId="60" xfId="1" applyNumberFormat="1" applyFont="1" applyFill="1" applyBorder="1" applyAlignment="1" applyProtection="1">
      <alignment horizontal="center" vertical="center"/>
    </xf>
    <xf numFmtId="4" fontId="6" fillId="0" borderId="44" xfId="1" applyNumberFormat="1" applyFont="1" applyFill="1" applyBorder="1" applyAlignment="1" applyProtection="1">
      <alignment horizontal="center" vertical="center"/>
    </xf>
    <xf numFmtId="4" fontId="6" fillId="0" borderId="63" xfId="1" applyNumberFormat="1" applyFont="1" applyFill="1" applyBorder="1" applyAlignment="1" applyProtection="1">
      <alignment horizontal="center" vertical="center"/>
    </xf>
    <xf numFmtId="4" fontId="6" fillId="0" borderId="62" xfId="1" applyNumberFormat="1" applyFont="1" applyFill="1" applyBorder="1" applyAlignment="1" applyProtection="1">
      <alignment horizontal="center" vertical="center"/>
    </xf>
    <xf numFmtId="4" fontId="6" fillId="0" borderId="45" xfId="1" applyNumberFormat="1" applyFont="1" applyFill="1" applyBorder="1" applyAlignment="1" applyProtection="1">
      <alignment horizontal="center" vertical="center"/>
    </xf>
    <xf numFmtId="4" fontId="6" fillId="0" borderId="59" xfId="1" applyNumberFormat="1" applyFont="1" applyFill="1" applyBorder="1" applyAlignment="1" applyProtection="1">
      <alignment horizontal="center" vertical="center"/>
    </xf>
    <xf numFmtId="4" fontId="6" fillId="0" borderId="58" xfId="1" applyNumberFormat="1" applyFont="1" applyFill="1" applyBorder="1" applyAlignment="1" applyProtection="1">
      <alignment horizontal="center" vertical="center"/>
    </xf>
    <xf numFmtId="4" fontId="6" fillId="6" borderId="45" xfId="1" applyNumberFormat="1" applyFont="1" applyFill="1" applyBorder="1" applyAlignment="1" applyProtection="1">
      <alignment horizontal="center" vertical="center"/>
    </xf>
    <xf numFmtId="4" fontId="6" fillId="6" borderId="59" xfId="1" applyNumberFormat="1" applyFont="1" applyFill="1" applyBorder="1" applyAlignment="1" applyProtection="1">
      <alignment horizontal="center" vertical="center"/>
    </xf>
    <xf numFmtId="4" fontId="6" fillId="6" borderId="58" xfId="1" applyNumberFormat="1" applyFont="1" applyFill="1" applyBorder="1" applyAlignment="1" applyProtection="1">
      <alignment horizontal="center" vertical="center"/>
    </xf>
    <xf numFmtId="4" fontId="6" fillId="6" borderId="36" xfId="1" applyNumberFormat="1" applyFont="1" applyFill="1" applyBorder="1" applyAlignment="1" applyProtection="1">
      <alignment horizontal="center" vertical="center"/>
    </xf>
    <xf numFmtId="4" fontId="6" fillId="6" borderId="61" xfId="1" applyNumberFormat="1" applyFont="1" applyFill="1" applyBorder="1" applyAlignment="1" applyProtection="1">
      <alignment horizontal="center" vertical="center"/>
    </xf>
    <xf numFmtId="4" fontId="6" fillId="6" borderId="60" xfId="1" applyNumberFormat="1" applyFont="1" applyFill="1" applyBorder="1" applyAlignment="1" applyProtection="1">
      <alignment horizontal="center" vertical="center"/>
    </xf>
    <xf numFmtId="4" fontId="6" fillId="9" borderId="36" xfId="1" applyNumberFormat="1" applyFont="1" applyFill="1" applyBorder="1" applyAlignment="1" applyProtection="1">
      <alignment horizontal="center" vertical="center"/>
    </xf>
    <xf numFmtId="4" fontId="6" fillId="9" borderId="61" xfId="1" applyNumberFormat="1" applyFont="1" applyFill="1" applyBorder="1" applyAlignment="1" applyProtection="1">
      <alignment horizontal="center" vertical="center"/>
    </xf>
    <xf numFmtId="4" fontId="6" fillId="9" borderId="60" xfId="1" applyNumberFormat="1" applyFont="1" applyFill="1" applyBorder="1" applyAlignment="1" applyProtection="1">
      <alignment horizontal="center" vertical="center"/>
    </xf>
    <xf numFmtId="0" fontId="1" fillId="0" borderId="0" xfId="1" applyAlignment="1" applyProtection="1">
      <alignment horizontal="center" vertical="center"/>
    </xf>
    <xf numFmtId="0" fontId="10" fillId="0" borderId="0" xfId="1" applyFont="1" applyFill="1" applyBorder="1" applyAlignment="1" applyProtection="1">
      <alignment vertical="top"/>
    </xf>
    <xf numFmtId="0" fontId="5" fillId="0" borderId="0" xfId="1" applyFont="1" applyAlignment="1" applyProtection="1">
      <alignment horizontal="center"/>
    </xf>
    <xf numFmtId="0" fontId="6" fillId="0" borderId="0" xfId="1" applyFont="1" applyFill="1" applyAlignment="1" applyProtection="1">
      <alignment horizontal="center" vertical="top"/>
    </xf>
    <xf numFmtId="0" fontId="3" fillId="0" borderId="5" xfId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right" vertical="top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3" fillId="0" borderId="36" xfId="1" applyFont="1" applyFill="1" applyBorder="1" applyAlignment="1" applyProtection="1">
      <alignment horizontal="center" vertical="center" wrapText="1"/>
      <protection hidden="1"/>
    </xf>
    <xf numFmtId="0" fontId="6" fillId="0" borderId="36" xfId="1" applyFont="1" applyFill="1" applyBorder="1" applyAlignment="1" applyProtection="1">
      <alignment horizontal="center" vertical="center" wrapText="1"/>
    </xf>
    <xf numFmtId="0" fontId="3" fillId="0" borderId="48" xfId="1" applyFont="1" applyFill="1" applyBorder="1" applyAlignment="1" applyProtection="1">
      <alignment horizontal="center" vertical="center" wrapText="1"/>
      <protection hidden="1"/>
    </xf>
    <xf numFmtId="0" fontId="3" fillId="0" borderId="57" xfId="1" applyFont="1" applyFill="1" applyBorder="1" applyAlignment="1" applyProtection="1">
      <alignment horizontal="center" vertical="center" wrapText="1"/>
      <protection hidden="1"/>
    </xf>
    <xf numFmtId="0" fontId="3" fillId="0" borderId="49" xfId="1" applyFont="1" applyFill="1" applyBorder="1" applyAlignment="1" applyProtection="1">
      <alignment horizontal="center" vertical="center" wrapText="1"/>
      <protection hidden="1"/>
    </xf>
    <xf numFmtId="0" fontId="3" fillId="0" borderId="50" xfId="1" applyFont="1" applyFill="1" applyBorder="1" applyAlignment="1" applyProtection="1">
      <alignment horizontal="center" vertical="center" wrapText="1"/>
      <protection hidden="1"/>
    </xf>
    <xf numFmtId="0" fontId="3" fillId="0" borderId="52" xfId="1" applyFont="1" applyFill="1" applyBorder="1" applyAlignment="1" applyProtection="1">
      <alignment horizontal="center" vertical="center" wrapText="1"/>
      <protection hidden="1"/>
    </xf>
    <xf numFmtId="0" fontId="3" fillId="0" borderId="51" xfId="1" applyFont="1" applyFill="1" applyBorder="1" applyAlignment="1" applyProtection="1">
      <alignment horizontal="center" vertical="center" wrapText="1"/>
      <protection hidden="1"/>
    </xf>
    <xf numFmtId="0" fontId="6" fillId="0" borderId="64" xfId="1" applyFont="1" applyFill="1" applyBorder="1" applyAlignment="1" applyProtection="1">
      <alignment horizontal="center" vertical="center" wrapText="1"/>
      <protection hidden="1"/>
    </xf>
    <xf numFmtId="0" fontId="6" fillId="0" borderId="52" xfId="1" applyFont="1" applyFill="1" applyBorder="1" applyAlignment="1" applyProtection="1">
      <alignment horizontal="center" vertical="center" wrapText="1"/>
      <protection hidden="1"/>
    </xf>
    <xf numFmtId="0" fontId="6" fillId="0" borderId="53" xfId="1" applyFont="1" applyFill="1" applyBorder="1" applyAlignment="1" applyProtection="1">
      <alignment horizontal="center" vertical="center" wrapText="1"/>
      <protection hidden="1"/>
    </xf>
    <xf numFmtId="0" fontId="6" fillId="0" borderId="65" xfId="1" applyFont="1" applyFill="1" applyBorder="1" applyAlignment="1" applyProtection="1">
      <alignment horizontal="center" vertical="center" wrapText="1"/>
    </xf>
    <xf numFmtId="0" fontId="6" fillId="0" borderId="60" xfId="1" applyFont="1" applyFill="1" applyBorder="1" applyAlignment="1" applyProtection="1">
      <alignment horizontal="center" vertical="center" wrapText="1"/>
    </xf>
    <xf numFmtId="0" fontId="6" fillId="0" borderId="66" xfId="1" applyFont="1" applyFill="1" applyBorder="1" applyAlignment="1" applyProtection="1">
      <alignment horizontal="center" vertical="center" wrapText="1"/>
    </xf>
    <xf numFmtId="0" fontId="6" fillId="0" borderId="46" xfId="1" applyFont="1" applyFill="1" applyBorder="1" applyAlignment="1" applyProtection="1">
      <alignment horizontal="center" vertical="center" wrapText="1"/>
    </xf>
    <xf numFmtId="0" fontId="6" fillId="0" borderId="67" xfId="1" applyFont="1" applyFill="1" applyBorder="1" applyAlignment="1" applyProtection="1">
      <alignment horizontal="center" vertical="center" wrapText="1"/>
    </xf>
    <xf numFmtId="0" fontId="6" fillId="0" borderId="68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  <protection hidden="1"/>
    </xf>
    <xf numFmtId="0" fontId="3" fillId="0" borderId="53" xfId="1" applyFont="1" applyFill="1" applyBorder="1" applyAlignment="1" applyProtection="1">
      <alignment horizontal="center" vertical="center" wrapText="1"/>
      <protection hidden="1"/>
    </xf>
    <xf numFmtId="164" fontId="6" fillId="6" borderId="45" xfId="1" applyNumberFormat="1" applyFont="1" applyFill="1" applyBorder="1" applyAlignment="1" applyProtection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%20&#1085;&#1072;%202016%20&#1075;&#1086;&#1076;/&#1052;&#1040;&#1050;&#1045;&#1058;/&#1052;&#1040;&#1050;&#1045;&#1058;%20&#1087;&#1088;&#1086;&#1075;&#1085;&#1086;&#1079;%2025.06.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%20&#1085;&#1072;%202016%20&#1075;&#1086;&#1076;/&#1052;&#1040;&#1050;&#1045;&#1058;/&#1052;&#1040;&#1050;&#1045;&#1058;_&#1058;&#1072;&#1073;&#1083;&#1080;&#1094;&#1072;%201_&#1087;&#1086;&#1089;&#1077;&#1083;&#1077;&#1085;&#1080;&#1103;%20&#1086;&#1090;%2010.06.2015%20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%20&#1085;&#1072;%202016%20&#1075;&#1086;&#1076;/&#1052;&#1040;&#1050;&#1045;&#1058;/&#1052;&#1040;&#1050;&#1045;&#1058;%20&#1087;&#1088;&#1086;&#1075;&#1085;&#1086;&#1079;%2025.06.2015%20&#1089;%20&#1079;&#1072;&#1084;&#1077;&#1095;%20&#1087;&#1086;%20&#1089;&#1086;&#1094;%2003.08.2015%20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дефляторы"/>
      <sheetName val="1"/>
      <sheetName val="2"/>
      <sheetName val="3"/>
      <sheetName val="4"/>
      <sheetName val="5"/>
      <sheetName val="6"/>
      <sheetName val="7"/>
      <sheetName val="8"/>
      <sheetName val="9"/>
      <sheetName val="10_1"/>
      <sheetName val="16"/>
      <sheetName val="23"/>
      <sheetName val="25"/>
      <sheetName val="27"/>
      <sheetName val="27_инфра"/>
      <sheetName val="27_АПК"/>
      <sheetName val="27_прочие"/>
      <sheetName val="28"/>
      <sheetName val="28_инфра"/>
      <sheetName val="28_АПК"/>
      <sheetName val="28_строй"/>
      <sheetName val="28_соц"/>
      <sheetName val="28_1"/>
      <sheetName val="28_1_инфра"/>
      <sheetName val="28_1_АПК"/>
      <sheetName val="28_1_строй"/>
      <sheetName val="28_1_соц"/>
      <sheetName val="29"/>
      <sheetName val="30"/>
      <sheetName val="31"/>
      <sheetName val="32"/>
      <sheetName val="33"/>
      <sheetName val="35"/>
      <sheetName val="37"/>
      <sheetName val="37_1"/>
      <sheetName val="37_2"/>
      <sheetName val="38"/>
      <sheetName val="38_1"/>
      <sheetName val="38_2"/>
      <sheetName val="38_3"/>
      <sheetName val="38_4"/>
      <sheetName val="40"/>
      <sheetName val="40_1"/>
      <sheetName val="40_2"/>
      <sheetName val="40_3"/>
      <sheetName val="40_4"/>
      <sheetName val="40_5"/>
      <sheetName val="40_6"/>
      <sheetName val="41"/>
      <sheetName val="41_1"/>
      <sheetName val="42"/>
      <sheetName val="44"/>
    </sheetNames>
    <sheetDataSet>
      <sheetData sheetId="0">
        <row r="107">
          <cell r="I107" t="str">
            <v>Мирнинский</v>
          </cell>
        </row>
      </sheetData>
      <sheetData sheetId="1"/>
      <sheetData sheetId="2"/>
      <sheetData sheetId="3">
        <row r="8">
          <cell r="D8">
            <v>71026</v>
          </cell>
          <cell r="E8">
            <v>70993</v>
          </cell>
          <cell r="F8">
            <v>71143</v>
          </cell>
          <cell r="G8">
            <v>71143</v>
          </cell>
          <cell r="H8">
            <v>71200</v>
          </cell>
          <cell r="I8">
            <v>71200</v>
          </cell>
          <cell r="J8">
            <v>71336</v>
          </cell>
          <cell r="K8">
            <v>71336</v>
          </cell>
          <cell r="L8">
            <v>71440</v>
          </cell>
          <cell r="M8">
            <v>71440</v>
          </cell>
          <cell r="N8">
            <v>71442.5</v>
          </cell>
          <cell r="O8">
            <v>71442.5</v>
          </cell>
        </row>
        <row r="24">
          <cell r="D24">
            <v>48957</v>
          </cell>
          <cell r="E24">
            <v>48850</v>
          </cell>
          <cell r="F24">
            <v>48841</v>
          </cell>
          <cell r="G24">
            <v>48841</v>
          </cell>
          <cell r="H24">
            <v>49168</v>
          </cell>
          <cell r="I24">
            <v>49168</v>
          </cell>
          <cell r="J24">
            <v>49277</v>
          </cell>
          <cell r="K24">
            <v>49277</v>
          </cell>
          <cell r="L24">
            <v>49487</v>
          </cell>
          <cell r="M24">
            <v>49487</v>
          </cell>
          <cell r="N24">
            <v>49539</v>
          </cell>
          <cell r="O24">
            <v>49539</v>
          </cell>
        </row>
        <row r="26">
          <cell r="D26">
            <v>40132</v>
          </cell>
          <cell r="E26">
            <v>40001</v>
          </cell>
          <cell r="F26">
            <v>39995</v>
          </cell>
          <cell r="G26">
            <v>39995</v>
          </cell>
          <cell r="H26">
            <v>40312</v>
          </cell>
          <cell r="I26">
            <v>40312</v>
          </cell>
          <cell r="J26">
            <v>40421</v>
          </cell>
          <cell r="K26">
            <v>40421</v>
          </cell>
          <cell r="L26">
            <v>40631</v>
          </cell>
          <cell r="M26">
            <v>40631</v>
          </cell>
          <cell r="N26">
            <v>40643</v>
          </cell>
          <cell r="O26">
            <v>40643</v>
          </cell>
        </row>
        <row r="37">
          <cell r="D37">
            <v>2553</v>
          </cell>
          <cell r="E37">
            <v>2867</v>
          </cell>
          <cell r="F37">
            <v>2509</v>
          </cell>
          <cell r="G37">
            <v>2509</v>
          </cell>
          <cell r="H37">
            <v>2187</v>
          </cell>
          <cell r="I37">
            <v>2187</v>
          </cell>
          <cell r="J37">
            <v>2183</v>
          </cell>
          <cell r="K37">
            <v>2183</v>
          </cell>
          <cell r="L37">
            <v>2198</v>
          </cell>
          <cell r="M37">
            <v>2198</v>
          </cell>
          <cell r="N37">
            <v>2231</v>
          </cell>
          <cell r="O37">
            <v>2231</v>
          </cell>
        </row>
        <row r="42">
          <cell r="D42">
            <v>4.6843058232579873</v>
          </cell>
          <cell r="E42">
            <v>4.3282412847630241</v>
          </cell>
          <cell r="F42">
            <v>4.2727504360949418</v>
          </cell>
          <cell r="G42">
            <v>4.2727504360949418</v>
          </cell>
          <cell r="H42">
            <v>4.2175598542847679</v>
          </cell>
          <cell r="I42">
            <v>4.2175598542847679</v>
          </cell>
          <cell r="J42">
            <v>4.1247543630951222</v>
          </cell>
          <cell r="K42">
            <v>4.1247543630951222</v>
          </cell>
          <cell r="L42">
            <v>4.070793029251556</v>
          </cell>
          <cell r="M42">
            <v>4.070793029251556</v>
          </cell>
          <cell r="N42">
            <v>3.9737153269107752</v>
          </cell>
          <cell r="O42">
            <v>3.9737153269107752</v>
          </cell>
        </row>
        <row r="43">
          <cell r="D43">
            <v>1.0785974339505091</v>
          </cell>
          <cell r="E43">
            <v>1.0458284371327851</v>
          </cell>
          <cell r="F43">
            <v>1.0387879500597794</v>
          </cell>
          <cell r="G43">
            <v>1.0387879500597794</v>
          </cell>
          <cell r="H43">
            <v>1.0285781076500495</v>
          </cell>
          <cell r="I43">
            <v>1.0285781076500495</v>
          </cell>
          <cell r="J43">
            <v>1.0214603965211977</v>
          </cell>
          <cell r="K43">
            <v>1.0214603965211977</v>
          </cell>
          <cell r="L43">
            <v>0.99831352860216727</v>
          </cell>
          <cell r="M43">
            <v>0.99831352860216727</v>
          </cell>
          <cell r="N43">
            <v>0.9691988602221403</v>
          </cell>
          <cell r="O43">
            <v>0.9691988602221403</v>
          </cell>
        </row>
      </sheetData>
      <sheetData sheetId="4"/>
      <sheetData sheetId="5"/>
      <sheetData sheetId="6"/>
      <sheetData sheetId="7">
        <row r="8">
          <cell r="E8">
            <v>82108.273438518736</v>
          </cell>
          <cell r="F8">
            <v>90571.984373691594</v>
          </cell>
          <cell r="G8">
            <v>100844.42191964529</v>
          </cell>
          <cell r="H8">
            <v>101731.51409989494</v>
          </cell>
          <cell r="I8">
            <v>113216.51007350437</v>
          </cell>
          <cell r="J8">
            <v>115423.148943148</v>
          </cell>
          <cell r="K8">
            <v>126250.44206516571</v>
          </cell>
          <cell r="L8">
            <v>130333.41925664408</v>
          </cell>
          <cell r="M8">
            <v>133442.19367293979</v>
          </cell>
          <cell r="N8">
            <v>137367.21464759528</v>
          </cell>
          <cell r="O8">
            <v>140791.96066116693</v>
          </cell>
          <cell r="P8">
            <v>144521.0852833126</v>
          </cell>
        </row>
      </sheetData>
      <sheetData sheetId="8"/>
      <sheetData sheetId="9"/>
      <sheetData sheetId="10"/>
      <sheetData sheetId="11"/>
      <sheetData sheetId="12">
        <row r="7">
          <cell r="C7">
            <v>23090558</v>
          </cell>
          <cell r="D7">
            <v>25068995.810000002</v>
          </cell>
          <cell r="E7">
            <v>19792279.219999999</v>
          </cell>
          <cell r="F7">
            <v>19792279.219999999</v>
          </cell>
          <cell r="G7">
            <v>17132353.370000001</v>
          </cell>
          <cell r="H7">
            <v>17132353.370000001</v>
          </cell>
          <cell r="I7">
            <v>15591914.25</v>
          </cell>
          <cell r="J7">
            <v>15591914.25</v>
          </cell>
          <cell r="K7">
            <v>15677217.869999999</v>
          </cell>
          <cell r="L7">
            <v>15677217.869999999</v>
          </cell>
          <cell r="M7">
            <v>18269293.09</v>
          </cell>
          <cell r="N7">
            <v>18269293.09</v>
          </cell>
        </row>
      </sheetData>
      <sheetData sheetId="13"/>
      <sheetData sheetId="14"/>
      <sheetData sheetId="15">
        <row r="8">
          <cell r="C8">
            <v>142267706.20000002</v>
          </cell>
          <cell r="D8">
            <v>145473681.28561676</v>
          </cell>
          <cell r="E8">
            <v>208371722.00278255</v>
          </cell>
          <cell r="F8">
            <v>239746360.00273716</v>
          </cell>
          <cell r="G8">
            <v>242509221.9949581</v>
          </cell>
          <cell r="H8">
            <v>239746360.00273716</v>
          </cell>
          <cell r="I8">
            <v>225097441.54767519</v>
          </cell>
          <cell r="J8">
            <v>236012692.8449581</v>
          </cell>
          <cell r="K8">
            <v>231929054.25275904</v>
          </cell>
          <cell r="L8">
            <v>219068192.39762318</v>
          </cell>
          <cell r="M8">
            <v>213819499.57030809</v>
          </cell>
          <cell r="N8">
            <v>231348658.63272804</v>
          </cell>
          <cell r="O8">
            <v>256440692.00868076</v>
          </cell>
          <cell r="P8">
            <v>213239103.95034209</v>
          </cell>
          <cell r="Q8">
            <v>216530602.22458598</v>
          </cell>
          <cell r="R8">
            <v>255842884.09878156</v>
          </cell>
          <cell r="S8">
            <v>283515701.29417956</v>
          </cell>
          <cell r="T8">
            <v>215932794.31460679</v>
          </cell>
          <cell r="U8">
            <v>219468356.36767519</v>
          </cell>
          <cell r="V8">
            <v>282899959.41905957</v>
          </cell>
          <cell r="W8">
            <v>313564648.17651892</v>
          </cell>
          <cell r="X8">
            <v>218852614.49269518</v>
          </cell>
          <cell r="Y8">
            <v>222792937.30645323</v>
          </cell>
        </row>
      </sheetData>
      <sheetData sheetId="16"/>
      <sheetData sheetId="17"/>
      <sheetData sheetId="18"/>
      <sheetData sheetId="19"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359.02800000000002</v>
          </cell>
          <cell r="F16">
            <v>315.10000000000002</v>
          </cell>
          <cell r="G16">
            <v>367.47500000000002</v>
          </cell>
          <cell r="H16">
            <v>367.47500000000002</v>
          </cell>
          <cell r="I16">
            <v>367.47500000000002</v>
          </cell>
          <cell r="J16">
            <v>367.47500000000002</v>
          </cell>
          <cell r="K16">
            <v>367.47500000000002</v>
          </cell>
          <cell r="L16">
            <v>367.47500000000002</v>
          </cell>
          <cell r="M16">
            <v>367.47500000000002</v>
          </cell>
          <cell r="N16">
            <v>367.47500000000002</v>
          </cell>
          <cell r="O16">
            <v>367.47500000000002</v>
          </cell>
          <cell r="P16">
            <v>367.47500000000002</v>
          </cell>
        </row>
        <row r="17">
          <cell r="E17">
            <v>2715205000</v>
          </cell>
          <cell r="F17">
            <v>2974171000</v>
          </cell>
          <cell r="G17">
            <v>3099519000</v>
          </cell>
          <cell r="H17">
            <v>3099519000</v>
          </cell>
          <cell r="I17">
            <v>2954495000</v>
          </cell>
          <cell r="J17">
            <v>2954495000</v>
          </cell>
          <cell r="K17">
            <v>2894801000</v>
          </cell>
          <cell r="L17">
            <v>2894801000</v>
          </cell>
          <cell r="M17">
            <v>3141014000</v>
          </cell>
          <cell r="N17">
            <v>3141014000</v>
          </cell>
          <cell r="O17">
            <v>3148563000</v>
          </cell>
          <cell r="P17">
            <v>3148563000</v>
          </cell>
        </row>
        <row r="22">
          <cell r="E22">
            <v>0.17</v>
          </cell>
          <cell r="F22">
            <v>0.17</v>
          </cell>
          <cell r="G22">
            <v>0.17</v>
          </cell>
          <cell r="H22">
            <v>0.17</v>
          </cell>
          <cell r="I22">
            <v>0.17</v>
          </cell>
          <cell r="J22">
            <v>0.17</v>
          </cell>
          <cell r="K22">
            <v>0.17</v>
          </cell>
          <cell r="L22">
            <v>0.17</v>
          </cell>
          <cell r="M22">
            <v>0.17</v>
          </cell>
          <cell r="N22">
            <v>0.17</v>
          </cell>
          <cell r="O22">
            <v>0.17</v>
          </cell>
          <cell r="P22">
            <v>0.17</v>
          </cell>
        </row>
        <row r="23">
          <cell r="E23">
            <v>0.83</v>
          </cell>
          <cell r="F23">
            <v>0.83</v>
          </cell>
          <cell r="G23">
            <v>0.83</v>
          </cell>
          <cell r="H23">
            <v>0.83</v>
          </cell>
          <cell r="I23">
            <v>0.83</v>
          </cell>
          <cell r="J23">
            <v>0.83</v>
          </cell>
          <cell r="K23">
            <v>0.83</v>
          </cell>
          <cell r="L23">
            <v>0.83</v>
          </cell>
          <cell r="M23">
            <v>0.83</v>
          </cell>
          <cell r="N23">
            <v>0.83</v>
          </cell>
          <cell r="O23">
            <v>0.83</v>
          </cell>
          <cell r="P23">
            <v>0.83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</row>
        <row r="43"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E46">
            <v>982.1</v>
          </cell>
          <cell r="F46">
            <v>999.03</v>
          </cell>
          <cell r="G46">
            <v>1000</v>
          </cell>
          <cell r="H46">
            <v>1172.7</v>
          </cell>
          <cell r="I46">
            <v>1035</v>
          </cell>
          <cell r="J46">
            <v>1192.7</v>
          </cell>
          <cell r="K46">
            <v>1630</v>
          </cell>
          <cell r="L46">
            <v>3136.1</v>
          </cell>
          <cell r="M46">
            <v>2100</v>
          </cell>
          <cell r="N46">
            <v>4060.3</v>
          </cell>
          <cell r="O46">
            <v>2450</v>
          </cell>
          <cell r="P46">
            <v>4754.3999999999996</v>
          </cell>
        </row>
        <row r="47">
          <cell r="E47">
            <v>680.5</v>
          </cell>
          <cell r="F47">
            <v>800</v>
          </cell>
          <cell r="G47">
            <v>807</v>
          </cell>
          <cell r="H47">
            <v>807</v>
          </cell>
          <cell r="I47">
            <v>880</v>
          </cell>
          <cell r="J47">
            <v>880</v>
          </cell>
          <cell r="K47">
            <v>1057</v>
          </cell>
          <cell r="L47">
            <v>1057</v>
          </cell>
          <cell r="M47">
            <v>1088</v>
          </cell>
          <cell r="N47">
            <v>1088</v>
          </cell>
          <cell r="O47">
            <v>1380</v>
          </cell>
          <cell r="P47">
            <v>1380</v>
          </cell>
        </row>
        <row r="48">
          <cell r="E48">
            <v>251.8</v>
          </cell>
          <cell r="F48">
            <v>234.69399999999999</v>
          </cell>
          <cell r="G48">
            <v>234.79</v>
          </cell>
          <cell r="H48">
            <v>234.79</v>
          </cell>
          <cell r="I48">
            <v>234.89</v>
          </cell>
          <cell r="J48">
            <v>234.89</v>
          </cell>
          <cell r="K48">
            <v>234.99</v>
          </cell>
          <cell r="L48">
            <v>234.99</v>
          </cell>
          <cell r="M48">
            <v>235.09</v>
          </cell>
          <cell r="N48">
            <v>235.09</v>
          </cell>
          <cell r="O48">
            <v>235.2</v>
          </cell>
          <cell r="P48">
            <v>235.2</v>
          </cell>
        </row>
        <row r="49">
          <cell r="E49">
            <v>7.2</v>
          </cell>
          <cell r="F49">
            <v>3.45</v>
          </cell>
          <cell r="G49">
            <v>3.4510000000000001</v>
          </cell>
          <cell r="H49">
            <v>3.4510000000000001</v>
          </cell>
          <cell r="I49">
            <v>3.4529999999999998</v>
          </cell>
          <cell r="J49">
            <v>3.4529999999999998</v>
          </cell>
          <cell r="K49">
            <v>3.4540000000000002</v>
          </cell>
          <cell r="L49">
            <v>3.4540000000000002</v>
          </cell>
          <cell r="M49">
            <v>3.456</v>
          </cell>
          <cell r="N49">
            <v>3.456</v>
          </cell>
          <cell r="O49">
            <v>3.4569999999999999</v>
          </cell>
          <cell r="P49">
            <v>3.4569999999999999</v>
          </cell>
        </row>
        <row r="53">
          <cell r="E53">
            <v>2.8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</row>
        <row r="54">
          <cell r="E54">
            <v>2936.05</v>
          </cell>
          <cell r="F54">
            <v>2996.83</v>
          </cell>
          <cell r="G54">
            <v>3205.56</v>
          </cell>
          <cell r="H54">
            <v>3205.56</v>
          </cell>
          <cell r="I54">
            <v>3573.56</v>
          </cell>
          <cell r="J54">
            <v>3573.56</v>
          </cell>
          <cell r="K54">
            <v>3605.56</v>
          </cell>
          <cell r="L54">
            <v>3605.56</v>
          </cell>
          <cell r="M54">
            <v>3628.56</v>
          </cell>
          <cell r="N54">
            <v>3628.56</v>
          </cell>
          <cell r="O54">
            <v>3628.56</v>
          </cell>
          <cell r="P54">
            <v>3628.56</v>
          </cell>
        </row>
        <row r="57">
          <cell r="E57">
            <v>2098.1</v>
          </cell>
          <cell r="F57">
            <v>2013.1</v>
          </cell>
          <cell r="G57">
            <v>2030.3</v>
          </cell>
          <cell r="H57">
            <v>2030.3</v>
          </cell>
          <cell r="I57">
            <v>2137.1</v>
          </cell>
          <cell r="J57">
            <v>2137.1</v>
          </cell>
          <cell r="K57">
            <v>2137.1</v>
          </cell>
          <cell r="L57">
            <v>2137.1</v>
          </cell>
          <cell r="M57">
            <v>2137.1</v>
          </cell>
          <cell r="N57">
            <v>2137.1</v>
          </cell>
          <cell r="O57">
            <v>2137.1</v>
          </cell>
          <cell r="P57">
            <v>2137.1</v>
          </cell>
        </row>
        <row r="60">
          <cell r="E60">
            <v>82.84</v>
          </cell>
          <cell r="F60">
            <v>66</v>
          </cell>
          <cell r="G60">
            <v>66.099999999999994</v>
          </cell>
          <cell r="H60">
            <v>66.2</v>
          </cell>
          <cell r="I60">
            <v>66.2</v>
          </cell>
          <cell r="J60">
            <v>66.3</v>
          </cell>
          <cell r="K60">
            <v>66.3</v>
          </cell>
          <cell r="L60">
            <v>66.400000000000006</v>
          </cell>
          <cell r="M60">
            <v>66.400000000000006</v>
          </cell>
          <cell r="N60">
            <v>66.5</v>
          </cell>
          <cell r="O60">
            <v>66.5</v>
          </cell>
          <cell r="P60">
            <v>66.7</v>
          </cell>
        </row>
        <row r="61">
          <cell r="E61">
            <v>47.47</v>
          </cell>
          <cell r="F61">
            <v>50</v>
          </cell>
          <cell r="G61">
            <v>50</v>
          </cell>
          <cell r="H61">
            <v>50.1</v>
          </cell>
          <cell r="I61">
            <v>50.1</v>
          </cell>
          <cell r="J61">
            <v>50.2</v>
          </cell>
          <cell r="K61">
            <v>50.2</v>
          </cell>
          <cell r="L61">
            <v>50.3</v>
          </cell>
          <cell r="M61">
            <v>50.3</v>
          </cell>
          <cell r="N61">
            <v>50.4</v>
          </cell>
          <cell r="O61">
            <v>50.4</v>
          </cell>
          <cell r="P61">
            <v>50.5</v>
          </cell>
        </row>
        <row r="62"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</row>
        <row r="63">
          <cell r="E63">
            <v>11.97</v>
          </cell>
          <cell r="F63">
            <v>12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</row>
        <row r="64">
          <cell r="E64">
            <v>76.400000000000006</v>
          </cell>
          <cell r="F64">
            <v>54</v>
          </cell>
          <cell r="G64">
            <v>55</v>
          </cell>
          <cell r="H64">
            <v>56</v>
          </cell>
          <cell r="I64">
            <v>56</v>
          </cell>
          <cell r="J64">
            <v>57</v>
          </cell>
          <cell r="K64">
            <v>57</v>
          </cell>
          <cell r="L64">
            <v>58</v>
          </cell>
          <cell r="M64">
            <v>57</v>
          </cell>
          <cell r="N64">
            <v>58</v>
          </cell>
          <cell r="O64">
            <v>58</v>
          </cell>
          <cell r="P64">
            <v>59</v>
          </cell>
        </row>
        <row r="67">
          <cell r="E67">
            <v>1621</v>
          </cell>
          <cell r="F67">
            <v>1620</v>
          </cell>
          <cell r="G67">
            <v>1626</v>
          </cell>
          <cell r="H67">
            <v>1630</v>
          </cell>
          <cell r="I67">
            <v>1630</v>
          </cell>
          <cell r="J67">
            <v>1635</v>
          </cell>
          <cell r="K67">
            <v>1630</v>
          </cell>
          <cell r="L67">
            <v>1635</v>
          </cell>
          <cell r="M67">
            <v>1630</v>
          </cell>
          <cell r="N67">
            <v>1635</v>
          </cell>
          <cell r="O67">
            <v>1630</v>
          </cell>
          <cell r="P67">
            <v>1635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</row>
        <row r="72"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E73">
            <v>2465.2399999999998</v>
          </cell>
          <cell r="F73">
            <v>2410</v>
          </cell>
          <cell r="G73">
            <v>2412</v>
          </cell>
          <cell r="H73">
            <v>2415</v>
          </cell>
          <cell r="I73">
            <v>2413</v>
          </cell>
          <cell r="J73">
            <v>2416</v>
          </cell>
          <cell r="K73">
            <v>2415</v>
          </cell>
          <cell r="L73">
            <v>2420</v>
          </cell>
          <cell r="M73">
            <v>2418</v>
          </cell>
          <cell r="N73">
            <v>2424</v>
          </cell>
          <cell r="O73">
            <v>2420</v>
          </cell>
          <cell r="P73">
            <v>2425</v>
          </cell>
        </row>
        <row r="75"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</row>
        <row r="76"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</row>
        <row r="81">
          <cell r="E81">
            <v>4.1399999999999997</v>
          </cell>
          <cell r="F81">
            <v>4</v>
          </cell>
          <cell r="G81">
            <v>4</v>
          </cell>
          <cell r="H81">
            <v>4</v>
          </cell>
          <cell r="I81">
            <v>4</v>
          </cell>
          <cell r="J81">
            <v>4</v>
          </cell>
          <cell r="K81">
            <v>4</v>
          </cell>
          <cell r="L81">
            <v>4</v>
          </cell>
          <cell r="M81">
            <v>4</v>
          </cell>
          <cell r="N81">
            <v>4</v>
          </cell>
          <cell r="O81">
            <v>4</v>
          </cell>
          <cell r="P81">
            <v>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9">
          <cell r="C9">
            <v>375543.85000000003</v>
          </cell>
          <cell r="D9">
            <v>418693.18660000007</v>
          </cell>
          <cell r="E9">
            <v>449761.22650000011</v>
          </cell>
          <cell r="F9">
            <v>447393.20490000001</v>
          </cell>
          <cell r="G9">
            <v>480796.39151600003</v>
          </cell>
          <cell r="H9">
            <v>472947.96758230001</v>
          </cell>
          <cell r="I9">
            <v>505678.6218190834</v>
          </cell>
          <cell r="J9">
            <v>497312.49724976037</v>
          </cell>
          <cell r="K9">
            <v>531978.0850753641</v>
          </cell>
          <cell r="L9">
            <v>523373.97465169861</v>
          </cell>
          <cell r="M9">
            <v>561152.62550100952</v>
          </cell>
          <cell r="N9">
            <v>551373.6960314319</v>
          </cell>
        </row>
        <row r="10">
          <cell r="C10">
            <v>101.5442</v>
          </cell>
          <cell r="D10">
            <v>98.489245978531045</v>
          </cell>
          <cell r="E10">
            <v>99.463185315801525</v>
          </cell>
          <cell r="F10">
            <v>99.770929703003091</v>
          </cell>
          <cell r="G10">
            <v>100.47026759782047</v>
          </cell>
          <cell r="H10">
            <v>100.582230860298</v>
          </cell>
          <cell r="I10">
            <v>100.07156187708156</v>
          </cell>
          <cell r="J10">
            <v>100.23987612991567</v>
          </cell>
          <cell r="K10">
            <v>100.09593302351072</v>
          </cell>
          <cell r="L10">
            <v>100.32455957848046</v>
          </cell>
          <cell r="M10">
            <v>100.3655205346202</v>
          </cell>
          <cell r="N10">
            <v>100.42883676845818</v>
          </cell>
        </row>
      </sheetData>
      <sheetData sheetId="30"/>
      <sheetData sheetId="31"/>
      <sheetData sheetId="32">
        <row r="8">
          <cell r="C8">
            <v>12196677.9</v>
          </cell>
          <cell r="D8">
            <v>14180104.02595</v>
          </cell>
          <cell r="E8">
            <v>15344208.259098792</v>
          </cell>
          <cell r="F8">
            <v>15592645.513196317</v>
          </cell>
          <cell r="G8">
            <v>16608045.043151969</v>
          </cell>
          <cell r="H8">
            <v>16677927.195009042</v>
          </cell>
          <cell r="I8">
            <v>17601670.105368059</v>
          </cell>
          <cell r="J8">
            <v>17651648.977131158</v>
          </cell>
          <cell r="K8">
            <v>18499355.280741829</v>
          </cell>
          <cell r="L8">
            <v>18635341.696433514</v>
          </cell>
          <cell r="M8">
            <v>19442822.400059659</v>
          </cell>
          <cell r="N8">
            <v>19548473.439558756</v>
          </cell>
        </row>
        <row r="9">
          <cell r="C9">
            <v>105.1</v>
          </cell>
          <cell r="D9">
            <v>102.70496413207731</v>
          </cell>
          <cell r="E9">
            <v>100.19390699748021</v>
          </cell>
          <cell r="F9">
            <v>102.67173900439433</v>
          </cell>
          <cell r="G9">
            <v>101.72610164440758</v>
          </cell>
          <cell r="H9">
            <v>101.76994785137789</v>
          </cell>
          <cell r="I9">
            <v>100.83995588760121</v>
          </cell>
          <cell r="J9">
            <v>100.89455299714734</v>
          </cell>
          <cell r="K9">
            <v>100</v>
          </cell>
          <cell r="L9">
            <v>100.64138151242368</v>
          </cell>
          <cell r="M9">
            <v>99.999999999999986</v>
          </cell>
          <cell r="N9">
            <v>99.999999999999986</v>
          </cell>
        </row>
      </sheetData>
      <sheetData sheetId="33">
        <row r="9">
          <cell r="C9">
            <v>6008218.2999999998</v>
          </cell>
          <cell r="D9">
            <v>5979998.7999999998</v>
          </cell>
          <cell r="E9">
            <v>6242217.3055399992</v>
          </cell>
          <cell r="F9">
            <v>6250314.9731151992</v>
          </cell>
          <cell r="G9">
            <v>6508077.1690147799</v>
          </cell>
          <cell r="H9">
            <v>6533412.8680008128</v>
          </cell>
          <cell r="I9">
            <v>6786099.4833686817</v>
          </cell>
          <cell r="J9">
            <v>6862682.2905062363</v>
          </cell>
          <cell r="K9">
            <v>7148596.8367842538</v>
          </cell>
          <cell r="L9">
            <v>7282618.9100777414</v>
          </cell>
          <cell r="M9">
            <v>7620404.2280120142</v>
          </cell>
          <cell r="N9">
            <v>7751094.3865949679</v>
          </cell>
        </row>
        <row r="10">
          <cell r="C10">
            <v>93.111500000000007</v>
          </cell>
          <cell r="D10">
            <v>89.828807157771053</v>
          </cell>
          <cell r="E10">
            <v>95.415837039967286</v>
          </cell>
          <cell r="F10">
            <v>96.5992035583686</v>
          </cell>
          <cell r="G10">
            <v>96.80507087398415</v>
          </cell>
          <cell r="H10">
            <v>97.873912040276124</v>
          </cell>
          <cell r="I10">
            <v>97.816095556314977</v>
          </cell>
          <cell r="J10">
            <v>98.907511061182404</v>
          </cell>
          <cell r="K10">
            <v>98.819665131801571</v>
          </cell>
          <cell r="L10">
            <v>99.923853539206263</v>
          </cell>
          <cell r="M10">
            <v>99.999999999999986</v>
          </cell>
          <cell r="N10">
            <v>100.21919827260929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41">
          <cell r="C41">
            <v>1797</v>
          </cell>
          <cell r="D41">
            <v>1802</v>
          </cell>
          <cell r="E41">
            <v>1808</v>
          </cell>
          <cell r="F41">
            <v>1833</v>
          </cell>
          <cell r="G41">
            <v>1809</v>
          </cell>
          <cell r="H41">
            <v>1834</v>
          </cell>
          <cell r="I41">
            <v>1810</v>
          </cell>
          <cell r="J41">
            <v>1836</v>
          </cell>
          <cell r="K41">
            <v>1811</v>
          </cell>
          <cell r="L41">
            <v>1837</v>
          </cell>
          <cell r="M41">
            <v>1813</v>
          </cell>
          <cell r="N41">
            <v>1838</v>
          </cell>
        </row>
        <row r="45">
          <cell r="C45">
            <v>609</v>
          </cell>
          <cell r="D45">
            <v>614</v>
          </cell>
          <cell r="E45">
            <v>607</v>
          </cell>
          <cell r="F45">
            <v>609</v>
          </cell>
          <cell r="G45">
            <v>607</v>
          </cell>
          <cell r="H45">
            <v>609</v>
          </cell>
          <cell r="I45">
            <v>609</v>
          </cell>
          <cell r="J45">
            <v>610</v>
          </cell>
          <cell r="K45">
            <v>610</v>
          </cell>
          <cell r="L45">
            <v>610</v>
          </cell>
          <cell r="M45">
            <v>610</v>
          </cell>
          <cell r="N45">
            <v>611</v>
          </cell>
        </row>
        <row r="49">
          <cell r="C49">
            <v>601</v>
          </cell>
          <cell r="D49">
            <v>605</v>
          </cell>
          <cell r="E49">
            <v>583</v>
          </cell>
          <cell r="F49">
            <v>589</v>
          </cell>
          <cell r="G49">
            <v>584</v>
          </cell>
          <cell r="H49">
            <v>590</v>
          </cell>
          <cell r="I49">
            <v>585</v>
          </cell>
          <cell r="J49">
            <v>591</v>
          </cell>
          <cell r="K49">
            <v>588</v>
          </cell>
          <cell r="L49">
            <v>594</v>
          </cell>
          <cell r="M49">
            <v>589</v>
          </cell>
          <cell r="N49">
            <v>595</v>
          </cell>
        </row>
        <row r="53">
          <cell r="C53">
            <v>177</v>
          </cell>
          <cell r="D53">
            <v>169</v>
          </cell>
          <cell r="E53">
            <v>122</v>
          </cell>
          <cell r="F53">
            <v>125</v>
          </cell>
          <cell r="G53">
            <v>120</v>
          </cell>
          <cell r="H53">
            <v>124</v>
          </cell>
          <cell r="I53">
            <v>121</v>
          </cell>
          <cell r="J53">
            <v>125</v>
          </cell>
          <cell r="K53">
            <v>122</v>
          </cell>
          <cell r="L53">
            <v>126</v>
          </cell>
          <cell r="M53">
            <v>124</v>
          </cell>
          <cell r="N53">
            <v>127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</row>
        <row r="61">
          <cell r="C61">
            <v>66799</v>
          </cell>
          <cell r="D61">
            <v>61018</v>
          </cell>
          <cell r="E61">
            <v>61040</v>
          </cell>
          <cell r="F61">
            <v>61100</v>
          </cell>
          <cell r="G61">
            <v>61070</v>
          </cell>
          <cell r="H61">
            <v>61105</v>
          </cell>
          <cell r="I61">
            <v>61085</v>
          </cell>
          <cell r="J61">
            <v>61110</v>
          </cell>
          <cell r="K61">
            <v>61110</v>
          </cell>
          <cell r="L61">
            <v>61215</v>
          </cell>
          <cell r="M61">
            <v>61115</v>
          </cell>
          <cell r="N61">
            <v>61270</v>
          </cell>
        </row>
        <row r="66">
          <cell r="C66">
            <v>454.30287499999997</v>
          </cell>
          <cell r="D66">
            <v>531.02286320000007</v>
          </cell>
          <cell r="E66">
            <v>574.68344982159999</v>
          </cell>
          <cell r="F66">
            <v>559.22743583919998</v>
          </cell>
          <cell r="G66">
            <v>525.98908243492804</v>
          </cell>
          <cell r="H66">
            <v>590.73052877690952</v>
          </cell>
          <cell r="I66">
            <v>650.95857983081157</v>
          </cell>
          <cell r="J66">
            <v>623.26412390380233</v>
          </cell>
          <cell r="K66">
            <v>692.50558264803624</v>
          </cell>
          <cell r="L66">
            <v>658.18692308153356</v>
          </cell>
          <cell r="M66">
            <v>737.41727798458453</v>
          </cell>
          <cell r="N66">
            <v>694.45306246232281</v>
          </cell>
        </row>
        <row r="67">
          <cell r="C67">
            <v>10.08384</v>
          </cell>
          <cell r="D67">
            <v>15.856936000000001</v>
          </cell>
          <cell r="E67">
            <v>10.264005528</v>
          </cell>
          <cell r="F67">
            <v>9.9966933359999999</v>
          </cell>
          <cell r="G67">
            <v>10.907303786064</v>
          </cell>
          <cell r="H67">
            <v>10.824754942080002</v>
          </cell>
          <cell r="I67">
            <v>11.89918962385272</v>
          </cell>
          <cell r="J67">
            <v>11.816239917544895</v>
          </cell>
          <cell r="K67">
            <v>13.087526184988707</v>
          </cell>
          <cell r="L67">
            <v>12.456801769284787</v>
          </cell>
          <cell r="M67">
            <v>13.907621453690226</v>
          </cell>
          <cell r="N67">
            <v>13.132814566013437</v>
          </cell>
        </row>
        <row r="68">
          <cell r="C68">
            <v>514.03833999999995</v>
          </cell>
          <cell r="D68">
            <v>586.22820480000007</v>
          </cell>
          <cell r="E68">
            <v>606.62605519040005</v>
          </cell>
          <cell r="F68">
            <v>605.34452160480009</v>
          </cell>
          <cell r="G68">
            <v>621.5432363572321</v>
          </cell>
          <cell r="H68">
            <v>628.54311525289847</v>
          </cell>
          <cell r="I68">
            <v>655.05854142008548</v>
          </cell>
          <cell r="J68">
            <v>652.9786301645953</v>
          </cell>
          <cell r="K68">
            <v>680.77495755851305</v>
          </cell>
          <cell r="L68">
            <v>678.34019649586435</v>
          </cell>
          <cell r="M68">
            <v>707.47476750445571</v>
          </cell>
          <cell r="N68">
            <v>705.3603657331912</v>
          </cell>
        </row>
        <row r="78">
          <cell r="C78">
            <v>298.40299999999996</v>
          </cell>
          <cell r="D78">
            <v>333</v>
          </cell>
          <cell r="E78">
            <v>274</v>
          </cell>
          <cell r="F78">
            <v>275</v>
          </cell>
          <cell r="G78">
            <v>275</v>
          </cell>
          <cell r="H78">
            <v>276.5</v>
          </cell>
          <cell r="I78">
            <v>276.5</v>
          </cell>
          <cell r="J78">
            <v>277</v>
          </cell>
          <cell r="K78">
            <v>277</v>
          </cell>
          <cell r="L78">
            <v>278</v>
          </cell>
          <cell r="M78">
            <v>278</v>
          </cell>
          <cell r="N78">
            <v>279</v>
          </cell>
        </row>
        <row r="79">
          <cell r="C79">
            <v>1448.44</v>
          </cell>
          <cell r="D79">
            <v>1448</v>
          </cell>
          <cell r="E79">
            <v>1450</v>
          </cell>
          <cell r="F79">
            <v>1450</v>
          </cell>
          <cell r="G79">
            <v>1450</v>
          </cell>
          <cell r="H79">
            <v>1451</v>
          </cell>
          <cell r="I79">
            <v>1451</v>
          </cell>
          <cell r="J79">
            <v>1451</v>
          </cell>
          <cell r="K79">
            <v>1451</v>
          </cell>
          <cell r="L79">
            <v>1451</v>
          </cell>
          <cell r="M79">
            <v>1451</v>
          </cell>
          <cell r="N79">
            <v>1452</v>
          </cell>
        </row>
        <row r="80">
          <cell r="C80">
            <v>13344.300000000001</v>
          </cell>
          <cell r="D80">
            <v>13820</v>
          </cell>
          <cell r="E80">
            <v>13820</v>
          </cell>
          <cell r="F80">
            <v>13820</v>
          </cell>
          <cell r="G80">
            <v>13820</v>
          </cell>
          <cell r="H80">
            <v>13821</v>
          </cell>
          <cell r="I80">
            <v>13820</v>
          </cell>
          <cell r="J80">
            <v>13820</v>
          </cell>
          <cell r="K80">
            <v>13820</v>
          </cell>
          <cell r="L80">
            <v>13820</v>
          </cell>
          <cell r="M80">
            <v>13820</v>
          </cell>
          <cell r="N80">
            <v>13822</v>
          </cell>
        </row>
        <row r="81">
          <cell r="C81">
            <v>30.57</v>
          </cell>
          <cell r="D81">
            <v>25</v>
          </cell>
          <cell r="E81">
            <v>30</v>
          </cell>
          <cell r="F81">
            <v>35</v>
          </cell>
          <cell r="G81">
            <v>30</v>
          </cell>
          <cell r="H81">
            <v>35</v>
          </cell>
          <cell r="I81">
            <v>30</v>
          </cell>
          <cell r="J81">
            <v>35</v>
          </cell>
          <cell r="K81">
            <v>35</v>
          </cell>
          <cell r="L81">
            <v>40</v>
          </cell>
          <cell r="M81">
            <v>45</v>
          </cell>
          <cell r="N81">
            <v>50</v>
          </cell>
        </row>
        <row r="82">
          <cell r="C82">
            <v>3730.8</v>
          </cell>
          <cell r="D82">
            <v>3734</v>
          </cell>
          <cell r="E82">
            <v>3734</v>
          </cell>
          <cell r="F82">
            <v>3734</v>
          </cell>
          <cell r="G82">
            <v>3734</v>
          </cell>
          <cell r="H82">
            <v>3735</v>
          </cell>
          <cell r="I82">
            <v>3735</v>
          </cell>
          <cell r="J82">
            <v>3736</v>
          </cell>
          <cell r="K82">
            <v>3736</v>
          </cell>
          <cell r="L82">
            <v>3736</v>
          </cell>
          <cell r="M82">
            <v>3736</v>
          </cell>
          <cell r="N82">
            <v>3736</v>
          </cell>
        </row>
        <row r="83">
          <cell r="C83">
            <v>1764.6</v>
          </cell>
          <cell r="D83">
            <v>1760</v>
          </cell>
          <cell r="E83">
            <v>1760</v>
          </cell>
          <cell r="F83">
            <v>1760</v>
          </cell>
          <cell r="G83">
            <v>1760</v>
          </cell>
          <cell r="H83">
            <v>1760</v>
          </cell>
          <cell r="I83">
            <v>1760</v>
          </cell>
          <cell r="J83">
            <v>1761</v>
          </cell>
          <cell r="K83">
            <v>1761</v>
          </cell>
          <cell r="L83">
            <v>1762</v>
          </cell>
          <cell r="M83">
            <v>1762</v>
          </cell>
          <cell r="N83">
            <v>1763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</sheetData>
      <sheetData sheetId="51"/>
      <sheetData sheetId="52"/>
      <sheetData sheetId="5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ирнинский (2)"/>
      <sheetName val="Дефляторы (25.06.2015)"/>
      <sheetName val="Мирнинский"/>
      <sheetName val="Мирный"/>
      <sheetName val="Удачный"/>
      <sheetName val="Айхал"/>
      <sheetName val="Алмазный"/>
      <sheetName val="Светлый"/>
      <sheetName val="Чернышевский"/>
      <sheetName val="БН"/>
      <sheetName val="СНЭН"/>
      <sheetName val="ЧН"/>
      <sheetName val="отгрузка"/>
      <sheetName val="розн.оборот"/>
      <sheetName val="платные"/>
      <sheetName val="Лист1"/>
    </sheetNames>
    <sheetDataSet>
      <sheetData sheetId="0"/>
      <sheetData sheetId="1"/>
      <sheetData sheetId="2"/>
      <sheetData sheetId="3"/>
      <sheetData sheetId="4"/>
      <sheetData sheetId="5">
        <row r="87"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дефляторы"/>
      <sheetName val="1"/>
      <sheetName val="2"/>
      <sheetName val="3"/>
      <sheetName val="4"/>
      <sheetName val="5"/>
      <sheetName val="6"/>
      <sheetName val="7"/>
      <sheetName val="8"/>
      <sheetName val="9"/>
      <sheetName val="10_1"/>
      <sheetName val="16"/>
      <sheetName val="23"/>
      <sheetName val="25"/>
      <sheetName val="27"/>
      <sheetName val="27_инфра"/>
      <sheetName val="27_АПК"/>
      <sheetName val="27_прочие"/>
      <sheetName val="28"/>
      <sheetName val="28_инфра"/>
      <sheetName val="28_АПК"/>
      <sheetName val="28_строй"/>
      <sheetName val="28_соц"/>
      <sheetName val="28_1"/>
      <sheetName val="28_1_инфра"/>
      <sheetName val="28_1_АПК"/>
      <sheetName val="28_1_строй"/>
      <sheetName val="28_1_соц"/>
      <sheetName val="29"/>
      <sheetName val="30"/>
      <sheetName val="31"/>
      <sheetName val="32"/>
      <sheetName val="33"/>
      <sheetName val="35"/>
      <sheetName val="37"/>
      <sheetName val="37_1"/>
      <sheetName val="37_2"/>
      <sheetName val="38"/>
      <sheetName val="38_1"/>
      <sheetName val="38_2"/>
      <sheetName val="38_3"/>
      <sheetName val="38_4"/>
      <sheetName val="40"/>
      <sheetName val="40_1"/>
      <sheetName val="40_2"/>
      <sheetName val="40_3"/>
      <sheetName val="40_4"/>
      <sheetName val="40_5"/>
      <sheetName val="40_6"/>
      <sheetName val="41"/>
      <sheetName val="41_1"/>
      <sheetName val="42"/>
      <sheetName val="44"/>
    </sheetNames>
    <sheetDataSet>
      <sheetData sheetId="0"/>
      <sheetData sheetId="1"/>
      <sheetData sheetId="2"/>
      <sheetData sheetId="3">
        <row r="8">
          <cell r="D8">
            <v>71026</v>
          </cell>
        </row>
        <row r="24">
          <cell r="E24">
            <v>48844</v>
          </cell>
        </row>
      </sheetData>
      <sheetData sheetId="4"/>
      <sheetData sheetId="5"/>
      <sheetData sheetId="6"/>
      <sheetData sheetId="7">
        <row r="8">
          <cell r="E8">
            <v>82108.273438518736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>
        <row r="8">
          <cell r="C8">
            <v>142267706.20000002</v>
          </cell>
        </row>
      </sheetData>
      <sheetData sheetId="16"/>
      <sheetData sheetId="17"/>
      <sheetData sheetId="18"/>
      <sheetData sheetId="19">
        <row r="12">
          <cell r="E12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9">
          <cell r="C9">
            <v>375543.85000000003</v>
          </cell>
        </row>
      </sheetData>
      <sheetData sheetId="30"/>
      <sheetData sheetId="31"/>
      <sheetData sheetId="32">
        <row r="8">
          <cell r="C8">
            <v>12196677.9</v>
          </cell>
        </row>
      </sheetData>
      <sheetData sheetId="33">
        <row r="9">
          <cell r="C9">
            <v>6008218.2999999998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41">
          <cell r="C41">
            <v>1797</v>
          </cell>
        </row>
      </sheetData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1"/>
  <sheetViews>
    <sheetView view="pageBreakPreview" zoomScale="60" zoomScaleNormal="100" workbookViewId="0">
      <selection activeCell="G15" sqref="G15"/>
    </sheetView>
  </sheetViews>
  <sheetFormatPr defaultColWidth="15.5703125" defaultRowHeight="12.75" x14ac:dyDescent="0.2"/>
  <cols>
    <col min="1" max="1" width="11" style="2" customWidth="1"/>
    <col min="2" max="2" width="41.42578125" style="1" customWidth="1"/>
    <col min="3" max="16384" width="15.5703125" style="2"/>
  </cols>
  <sheetData>
    <row r="1" spans="1:25" ht="15.75" x14ac:dyDescent="0.25">
      <c r="A1" s="5" t="s">
        <v>0</v>
      </c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226" t="s">
        <v>111</v>
      </c>
      <c r="N1" s="226"/>
      <c r="O1" s="7"/>
    </row>
    <row r="2" spans="1:25" ht="12.75" customHeight="1" x14ac:dyDescent="0.25">
      <c r="A2" s="8" t="s">
        <v>1</v>
      </c>
      <c r="B2" s="6"/>
      <c r="C2" s="9"/>
      <c r="D2" s="10"/>
      <c r="E2" s="9"/>
      <c r="F2" s="10"/>
      <c r="G2" s="9"/>
      <c r="H2" s="9"/>
      <c r="I2" s="9"/>
      <c r="J2" s="9"/>
      <c r="K2" s="9"/>
      <c r="L2" s="7"/>
      <c r="M2" s="7" t="s">
        <v>112</v>
      </c>
      <c r="N2" s="11"/>
      <c r="O2" s="11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26.45" customHeight="1" x14ac:dyDescent="0.2">
      <c r="A3" s="11"/>
      <c r="B3" s="87" t="s">
        <v>114</v>
      </c>
      <c r="C3" s="9"/>
      <c r="D3" s="9"/>
      <c r="E3" s="9"/>
      <c r="F3" s="9"/>
      <c r="G3" s="9"/>
      <c r="H3" s="9"/>
      <c r="I3" s="9"/>
      <c r="J3" s="9"/>
      <c r="K3" s="9"/>
      <c r="L3" s="4"/>
      <c r="M3" s="227" t="s">
        <v>113</v>
      </c>
      <c r="N3" s="227"/>
      <c r="O3" s="227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ht="17.25" customHeight="1" thickBot="1" x14ac:dyDescent="0.3">
      <c r="A4" s="11"/>
      <c r="B4" s="12"/>
      <c r="C4" s="7"/>
      <c r="D4" s="7"/>
      <c r="E4" s="7"/>
      <c r="F4" s="7"/>
      <c r="G4" s="7"/>
      <c r="H4" s="13"/>
      <c r="I4" s="13"/>
      <c r="J4" s="14"/>
      <c r="K4" s="14"/>
      <c r="L4" s="230"/>
      <c r="M4" s="230"/>
      <c r="N4" s="11"/>
      <c r="O4" s="8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15.95" customHeight="1" x14ac:dyDescent="0.2">
      <c r="A5" s="231" t="s">
        <v>2</v>
      </c>
      <c r="B5" s="233"/>
      <c r="C5" s="235" t="s">
        <v>3</v>
      </c>
      <c r="D5" s="15">
        <v>2014</v>
      </c>
      <c r="E5" s="15">
        <v>2015</v>
      </c>
      <c r="F5" s="228">
        <v>2016</v>
      </c>
      <c r="G5" s="229"/>
      <c r="H5" s="228">
        <v>2017</v>
      </c>
      <c r="I5" s="229"/>
      <c r="J5" s="228">
        <v>2018</v>
      </c>
      <c r="K5" s="229"/>
      <c r="L5" s="228">
        <v>2019</v>
      </c>
      <c r="M5" s="229"/>
      <c r="N5" s="228">
        <v>2020</v>
      </c>
      <c r="O5" s="229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42.75" customHeight="1" thickBot="1" x14ac:dyDescent="0.25">
      <c r="A6" s="232"/>
      <c r="B6" s="234"/>
      <c r="C6" s="236"/>
      <c r="D6" s="16" t="s">
        <v>4</v>
      </c>
      <c r="E6" s="17" t="s">
        <v>5</v>
      </c>
      <c r="F6" s="17" t="s">
        <v>6</v>
      </c>
      <c r="G6" s="18" t="s">
        <v>7</v>
      </c>
      <c r="H6" s="17" t="s">
        <v>6</v>
      </c>
      <c r="I6" s="18" t="s">
        <v>7</v>
      </c>
      <c r="J6" s="17" t="s">
        <v>6</v>
      </c>
      <c r="K6" s="18" t="s">
        <v>7</v>
      </c>
      <c r="L6" s="17" t="s">
        <v>6</v>
      </c>
      <c r="M6" s="18" t="s">
        <v>7</v>
      </c>
      <c r="N6" s="17" t="s">
        <v>6</v>
      </c>
      <c r="O6" s="18" t="s">
        <v>7</v>
      </c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4.25" hidden="1" customHeight="1" x14ac:dyDescent="0.2">
      <c r="A7" s="19"/>
      <c r="B7" s="20"/>
      <c r="C7" s="21"/>
      <c r="D7" s="22"/>
      <c r="E7" s="21"/>
      <c r="F7" s="21"/>
      <c r="G7" s="23"/>
      <c r="H7" s="21"/>
      <c r="I7" s="23"/>
      <c r="J7" s="21"/>
      <c r="K7" s="24"/>
      <c r="L7" s="21"/>
      <c r="M7" s="24"/>
      <c r="N7" s="21"/>
      <c r="O7" s="24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5.95" customHeight="1" x14ac:dyDescent="0.25">
      <c r="A8" s="25">
        <v>1</v>
      </c>
      <c r="B8" s="26" t="s">
        <v>8</v>
      </c>
      <c r="C8" s="27" t="s">
        <v>9</v>
      </c>
      <c r="D8" s="28">
        <f>'[1]2'!D8</f>
        <v>71026</v>
      </c>
      <c r="E8" s="28">
        <f>'[1]2'!E8</f>
        <v>70993</v>
      </c>
      <c r="F8" s="28">
        <f>'[1]2'!F8</f>
        <v>71143</v>
      </c>
      <c r="G8" s="28">
        <f>'[1]2'!G8</f>
        <v>71143</v>
      </c>
      <c r="H8" s="28">
        <f>'[1]2'!H8</f>
        <v>71200</v>
      </c>
      <c r="I8" s="28">
        <f>'[1]2'!I8</f>
        <v>71200</v>
      </c>
      <c r="J8" s="28">
        <f>'[1]2'!J8</f>
        <v>71336</v>
      </c>
      <c r="K8" s="28">
        <f>'[1]2'!K8</f>
        <v>71336</v>
      </c>
      <c r="L8" s="28">
        <f>'[1]2'!L8</f>
        <v>71440</v>
      </c>
      <c r="M8" s="28">
        <f>'[1]2'!M8</f>
        <v>71440</v>
      </c>
      <c r="N8" s="28">
        <f>'[1]2'!N8</f>
        <v>71442.5</v>
      </c>
      <c r="O8" s="28">
        <f>'[1]2'!O8</f>
        <v>71442.5</v>
      </c>
      <c r="P8" s="3"/>
      <c r="Q8" s="3"/>
      <c r="R8" s="3"/>
      <c r="S8" s="3"/>
      <c r="T8" s="3"/>
      <c r="U8" s="3"/>
    </row>
    <row r="9" spans="1:25" ht="47.25" customHeight="1" x14ac:dyDescent="0.25">
      <c r="A9" s="29">
        <v>2</v>
      </c>
      <c r="B9" s="30" t="s">
        <v>107</v>
      </c>
      <c r="C9" s="31" t="s">
        <v>9</v>
      </c>
      <c r="D9" s="32">
        <v>49250</v>
      </c>
      <c r="E9" s="32">
        <v>49352</v>
      </c>
      <c r="F9" s="32">
        <v>49352</v>
      </c>
      <c r="G9" s="32">
        <v>49352</v>
      </c>
      <c r="H9" s="32">
        <v>49355</v>
      </c>
      <c r="I9" s="32">
        <v>49355</v>
      </c>
      <c r="J9" s="32">
        <v>49450</v>
      </c>
      <c r="K9" s="32">
        <v>49450</v>
      </c>
      <c r="L9" s="32">
        <v>49655</v>
      </c>
      <c r="M9" s="32">
        <v>49655</v>
      </c>
      <c r="N9" s="32">
        <v>49720</v>
      </c>
      <c r="O9" s="32">
        <v>49720</v>
      </c>
      <c r="P9" s="3"/>
      <c r="Q9" s="3"/>
      <c r="R9" s="3"/>
      <c r="S9" s="3"/>
      <c r="T9" s="3"/>
      <c r="U9" s="3"/>
    </row>
    <row r="10" spans="1:25" ht="39" customHeight="1" x14ac:dyDescent="0.25">
      <c r="A10" s="29">
        <v>3</v>
      </c>
      <c r="B10" s="30" t="s">
        <v>10</v>
      </c>
      <c r="C10" s="31" t="s">
        <v>9</v>
      </c>
      <c r="D10" s="32">
        <f>'[1]2'!D24</f>
        <v>48957</v>
      </c>
      <c r="E10" s="32">
        <f>'[1]2'!E24</f>
        <v>48850</v>
      </c>
      <c r="F10" s="32">
        <f>'[1]2'!F24</f>
        <v>48841</v>
      </c>
      <c r="G10" s="32">
        <f>'[1]2'!G24</f>
        <v>48841</v>
      </c>
      <c r="H10" s="32">
        <f>'[1]2'!H24</f>
        <v>49168</v>
      </c>
      <c r="I10" s="32">
        <f>'[1]2'!I24</f>
        <v>49168</v>
      </c>
      <c r="J10" s="32">
        <f>'[1]2'!J24</f>
        <v>49277</v>
      </c>
      <c r="K10" s="32">
        <f>'[1]2'!K24</f>
        <v>49277</v>
      </c>
      <c r="L10" s="32">
        <f>'[1]2'!L24</f>
        <v>49487</v>
      </c>
      <c r="M10" s="32">
        <f>'[1]2'!M24</f>
        <v>49487</v>
      </c>
      <c r="N10" s="32">
        <f>'[1]2'!N24</f>
        <v>49539</v>
      </c>
      <c r="O10" s="32">
        <f>'[1]2'!O24</f>
        <v>49539</v>
      </c>
      <c r="P10" s="3"/>
      <c r="Q10" s="3"/>
      <c r="R10" s="3"/>
      <c r="S10" s="3"/>
      <c r="T10" s="3"/>
      <c r="U10" s="3"/>
    </row>
    <row r="11" spans="1:25" ht="50.25" customHeight="1" x14ac:dyDescent="0.25">
      <c r="A11" s="29">
        <v>4</v>
      </c>
      <c r="B11" s="30" t="s">
        <v>11</v>
      </c>
      <c r="C11" s="31" t="s">
        <v>12</v>
      </c>
      <c r="D11" s="33">
        <f>D10/D8*100</f>
        <v>68.928279784867513</v>
      </c>
      <c r="E11" s="33">
        <f t="shared" ref="E11:O11" si="0">E10/E8*100</f>
        <v>68.809600946572203</v>
      </c>
      <c r="F11" s="33">
        <f t="shared" si="0"/>
        <v>68.651870176967506</v>
      </c>
      <c r="G11" s="33">
        <f t="shared" si="0"/>
        <v>68.651870176967506</v>
      </c>
      <c r="H11" s="33">
        <f t="shared" si="0"/>
        <v>69.056179775280896</v>
      </c>
      <c r="I11" s="33">
        <f t="shared" si="0"/>
        <v>69.056179775280896</v>
      </c>
      <c r="J11" s="33">
        <f t="shared" si="0"/>
        <v>69.077324212178979</v>
      </c>
      <c r="K11" s="33">
        <f t="shared" si="0"/>
        <v>69.077324212178979</v>
      </c>
      <c r="L11" s="33">
        <f t="shared" si="0"/>
        <v>69.270716685330342</v>
      </c>
      <c r="M11" s="33">
        <f t="shared" si="0"/>
        <v>69.270716685330342</v>
      </c>
      <c r="N11" s="33">
        <f t="shared" si="0"/>
        <v>69.34107848969451</v>
      </c>
      <c r="O11" s="33">
        <f t="shared" si="0"/>
        <v>69.34107848969451</v>
      </c>
      <c r="P11" s="3"/>
      <c r="Q11" s="3"/>
      <c r="R11" s="3"/>
      <c r="S11" s="3"/>
      <c r="T11" s="3"/>
      <c r="U11" s="3"/>
    </row>
    <row r="12" spans="1:25" ht="36" customHeight="1" x14ac:dyDescent="0.25">
      <c r="A12" s="29">
        <v>5</v>
      </c>
      <c r="B12" s="30" t="s">
        <v>13</v>
      </c>
      <c r="C12" s="31" t="s">
        <v>9</v>
      </c>
      <c r="D12" s="32">
        <f>'[1]2'!D26</f>
        <v>40132</v>
      </c>
      <c r="E12" s="32">
        <f>'[1]2'!E26</f>
        <v>40001</v>
      </c>
      <c r="F12" s="32">
        <f>'[1]2'!F26</f>
        <v>39995</v>
      </c>
      <c r="G12" s="32">
        <f>'[1]2'!G26</f>
        <v>39995</v>
      </c>
      <c r="H12" s="32">
        <f>'[1]2'!H26</f>
        <v>40312</v>
      </c>
      <c r="I12" s="32">
        <f>'[1]2'!I26</f>
        <v>40312</v>
      </c>
      <c r="J12" s="32">
        <f>'[1]2'!J26</f>
        <v>40421</v>
      </c>
      <c r="K12" s="32">
        <f>'[1]2'!K26</f>
        <v>40421</v>
      </c>
      <c r="L12" s="32">
        <f>'[1]2'!L26</f>
        <v>40631</v>
      </c>
      <c r="M12" s="32">
        <f>'[1]2'!M26</f>
        <v>40631</v>
      </c>
      <c r="N12" s="32">
        <f>'[1]2'!N26</f>
        <v>40643</v>
      </c>
      <c r="O12" s="32">
        <f>'[1]2'!O26</f>
        <v>40643</v>
      </c>
      <c r="P12" s="3"/>
      <c r="Q12" s="3"/>
      <c r="R12" s="3"/>
      <c r="S12" s="3"/>
      <c r="T12" s="3"/>
      <c r="U12" s="3"/>
    </row>
    <row r="13" spans="1:25" ht="48" customHeight="1" x14ac:dyDescent="0.25">
      <c r="A13" s="29">
        <v>6</v>
      </c>
      <c r="B13" s="30" t="s">
        <v>108</v>
      </c>
      <c r="C13" s="31" t="s">
        <v>9</v>
      </c>
      <c r="D13" s="32">
        <f>'[1]2'!D37</f>
        <v>2553</v>
      </c>
      <c r="E13" s="32">
        <f>'[1]2'!E37</f>
        <v>2867</v>
      </c>
      <c r="F13" s="32">
        <f>'[1]2'!F37</f>
        <v>2509</v>
      </c>
      <c r="G13" s="32">
        <f>'[1]2'!G37</f>
        <v>2509</v>
      </c>
      <c r="H13" s="32">
        <f>'[1]2'!H37</f>
        <v>2187</v>
      </c>
      <c r="I13" s="32">
        <f>'[1]2'!I37</f>
        <v>2187</v>
      </c>
      <c r="J13" s="32">
        <f>'[1]2'!J37</f>
        <v>2183</v>
      </c>
      <c r="K13" s="32">
        <f>'[1]2'!K37</f>
        <v>2183</v>
      </c>
      <c r="L13" s="32">
        <f>'[1]2'!L37</f>
        <v>2198</v>
      </c>
      <c r="M13" s="32">
        <f>'[1]2'!M37</f>
        <v>2198</v>
      </c>
      <c r="N13" s="32">
        <f>'[1]2'!N37</f>
        <v>2231</v>
      </c>
      <c r="O13" s="32">
        <f>'[1]2'!O37</f>
        <v>2231</v>
      </c>
      <c r="P13" s="3"/>
      <c r="Q13" s="3"/>
      <c r="R13" s="3"/>
      <c r="S13" s="3"/>
      <c r="T13" s="3"/>
      <c r="U13" s="3"/>
    </row>
    <row r="14" spans="1:25" ht="36.75" customHeight="1" x14ac:dyDescent="0.25">
      <c r="A14" s="29">
        <v>7</v>
      </c>
      <c r="B14" s="30" t="s">
        <v>14</v>
      </c>
      <c r="C14" s="31" t="s">
        <v>12</v>
      </c>
      <c r="D14" s="33">
        <f>'[1]2'!D42</f>
        <v>4.6843058232579873</v>
      </c>
      <c r="E14" s="33">
        <f>'[1]2'!E42</f>
        <v>4.3282412847630241</v>
      </c>
      <c r="F14" s="33">
        <f>'[1]2'!F42</f>
        <v>4.2727504360949418</v>
      </c>
      <c r="G14" s="33">
        <f>'[1]2'!G42</f>
        <v>4.2727504360949418</v>
      </c>
      <c r="H14" s="33">
        <f>'[1]2'!H42</f>
        <v>4.2175598542847679</v>
      </c>
      <c r="I14" s="33">
        <f>'[1]2'!I42</f>
        <v>4.2175598542847679</v>
      </c>
      <c r="J14" s="33">
        <f>'[1]2'!J42</f>
        <v>4.1247543630951222</v>
      </c>
      <c r="K14" s="33">
        <f>'[1]2'!K42</f>
        <v>4.1247543630951222</v>
      </c>
      <c r="L14" s="33">
        <f>'[1]2'!L42</f>
        <v>4.070793029251556</v>
      </c>
      <c r="M14" s="33">
        <f>'[1]2'!M42</f>
        <v>4.070793029251556</v>
      </c>
      <c r="N14" s="33">
        <f>'[1]2'!N42</f>
        <v>3.9737153269107752</v>
      </c>
      <c r="O14" s="33">
        <f>'[1]2'!O42</f>
        <v>3.9737153269107752</v>
      </c>
      <c r="P14" s="3"/>
      <c r="Q14" s="3"/>
      <c r="R14" s="3"/>
      <c r="S14" s="3"/>
      <c r="T14" s="3"/>
      <c r="U14" s="3"/>
    </row>
    <row r="15" spans="1:25" ht="50.25" customHeight="1" x14ac:dyDescent="0.25">
      <c r="A15" s="29">
        <v>8</v>
      </c>
      <c r="B15" s="30" t="s">
        <v>15</v>
      </c>
      <c r="C15" s="31" t="s">
        <v>12</v>
      </c>
      <c r="D15" s="33">
        <f>'[1]2'!D43</f>
        <v>1.0785974339505091</v>
      </c>
      <c r="E15" s="33">
        <f>'[1]2'!E43</f>
        <v>1.0458284371327851</v>
      </c>
      <c r="F15" s="33">
        <f>'[1]2'!F43</f>
        <v>1.0387879500597794</v>
      </c>
      <c r="G15" s="33">
        <f>'[1]2'!G43</f>
        <v>1.0387879500597794</v>
      </c>
      <c r="H15" s="33">
        <f>'[1]2'!H43</f>
        <v>1.0285781076500495</v>
      </c>
      <c r="I15" s="33">
        <f>'[1]2'!I43</f>
        <v>1.0285781076500495</v>
      </c>
      <c r="J15" s="33">
        <f>'[1]2'!J43</f>
        <v>1.0214603965211977</v>
      </c>
      <c r="K15" s="33">
        <f>'[1]2'!K43</f>
        <v>1.0214603965211977</v>
      </c>
      <c r="L15" s="33">
        <f>'[1]2'!L43</f>
        <v>0.99831352860216727</v>
      </c>
      <c r="M15" s="33">
        <f>'[1]2'!M43</f>
        <v>0.99831352860216727</v>
      </c>
      <c r="N15" s="33">
        <f>'[1]2'!N43</f>
        <v>0.9691988602221403</v>
      </c>
      <c r="O15" s="33">
        <f>'[1]2'!O43</f>
        <v>0.9691988602221403</v>
      </c>
      <c r="P15" s="3"/>
      <c r="Q15" s="3"/>
      <c r="R15" s="3"/>
      <c r="S15" s="3"/>
      <c r="T15" s="3"/>
      <c r="U15" s="3"/>
    </row>
    <row r="16" spans="1:25" ht="49.5" customHeight="1" thickBot="1" x14ac:dyDescent="0.3">
      <c r="A16" s="114">
        <v>9</v>
      </c>
      <c r="B16" s="35" t="s">
        <v>16</v>
      </c>
      <c r="C16" s="36" t="s">
        <v>17</v>
      </c>
      <c r="D16" s="37">
        <f>'[1]6'!E8</f>
        <v>82108.273438518736</v>
      </c>
      <c r="E16" s="37">
        <f>'[1]6'!F8</f>
        <v>90571.984373691594</v>
      </c>
      <c r="F16" s="37">
        <f>'[1]6'!G8</f>
        <v>100844.42191964529</v>
      </c>
      <c r="G16" s="37">
        <f>'[1]6'!H8</f>
        <v>101731.51409989494</v>
      </c>
      <c r="H16" s="37">
        <f>'[1]6'!I8</f>
        <v>113216.51007350437</v>
      </c>
      <c r="I16" s="37">
        <f>'[1]6'!J8</f>
        <v>115423.148943148</v>
      </c>
      <c r="J16" s="37">
        <f>'[1]6'!K8</f>
        <v>126250.44206516571</v>
      </c>
      <c r="K16" s="37">
        <f>'[1]6'!L8</f>
        <v>130333.41925664408</v>
      </c>
      <c r="L16" s="37">
        <f>'[1]6'!M8</f>
        <v>133442.19367293979</v>
      </c>
      <c r="M16" s="37">
        <f>'[1]6'!N8</f>
        <v>137367.21464759528</v>
      </c>
      <c r="N16" s="37">
        <f>'[1]6'!O8</f>
        <v>140791.96066116693</v>
      </c>
      <c r="O16" s="37">
        <f>'[1]6'!P8</f>
        <v>144521.0852833126</v>
      </c>
      <c r="P16" s="3"/>
      <c r="Q16" s="3"/>
      <c r="R16" s="3"/>
      <c r="S16" s="3"/>
      <c r="T16" s="3"/>
      <c r="U16" s="3"/>
    </row>
    <row r="17" spans="1:21" ht="36.75" customHeight="1" thickBot="1" x14ac:dyDescent="0.25">
      <c r="A17" s="90">
        <v>10</v>
      </c>
      <c r="B17" s="112" t="s">
        <v>18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3"/>
      <c r="P17" s="3"/>
      <c r="Q17" s="3"/>
      <c r="R17" s="3"/>
      <c r="S17" s="3"/>
      <c r="T17" s="3"/>
      <c r="U17" s="3"/>
    </row>
    <row r="18" spans="1:21" ht="24.75" hidden="1" customHeight="1" x14ac:dyDescent="0.25">
      <c r="A18" s="115"/>
      <c r="B18" s="38" t="s">
        <v>19</v>
      </c>
      <c r="C18" s="39" t="s">
        <v>20</v>
      </c>
      <c r="D18" s="40">
        <f>'[1]28'!E12</f>
        <v>0</v>
      </c>
      <c r="E18" s="40">
        <f>'[1]28'!F12</f>
        <v>0</v>
      </c>
      <c r="F18" s="40">
        <f>'[1]28'!G12</f>
        <v>0</v>
      </c>
      <c r="G18" s="40">
        <f>'[1]28'!H12</f>
        <v>0</v>
      </c>
      <c r="H18" s="40">
        <f>'[1]28'!I12</f>
        <v>0</v>
      </c>
      <c r="I18" s="40">
        <f>'[1]28'!J12</f>
        <v>0</v>
      </c>
      <c r="J18" s="40">
        <f>'[1]28'!K12</f>
        <v>0</v>
      </c>
      <c r="K18" s="40">
        <f>'[1]28'!L12</f>
        <v>0</v>
      </c>
      <c r="L18" s="40">
        <f>'[1]28'!M12</f>
        <v>0</v>
      </c>
      <c r="M18" s="40">
        <f>'[1]28'!N12</f>
        <v>0</v>
      </c>
      <c r="N18" s="40">
        <f>'[1]28'!O12</f>
        <v>0</v>
      </c>
      <c r="O18" s="40">
        <f>'[1]28'!P12</f>
        <v>0</v>
      </c>
      <c r="P18" s="3"/>
      <c r="Q18" s="3"/>
      <c r="R18" s="3"/>
      <c r="S18" s="3"/>
      <c r="T18" s="3"/>
      <c r="U18" s="3"/>
    </row>
    <row r="19" spans="1:21" ht="15.95" hidden="1" customHeight="1" x14ac:dyDescent="0.25">
      <c r="A19" s="29"/>
      <c r="B19" s="38" t="s">
        <v>21</v>
      </c>
      <c r="C19" s="39" t="s">
        <v>20</v>
      </c>
      <c r="D19" s="40">
        <f>'[1]28'!E13</f>
        <v>0</v>
      </c>
      <c r="E19" s="40">
        <f>'[1]28'!F13</f>
        <v>0</v>
      </c>
      <c r="F19" s="40">
        <f>'[1]28'!G13</f>
        <v>0</v>
      </c>
      <c r="G19" s="40">
        <f>'[1]28'!H13</f>
        <v>0</v>
      </c>
      <c r="H19" s="40">
        <f>'[1]28'!I13</f>
        <v>0</v>
      </c>
      <c r="I19" s="40">
        <f>'[1]28'!J13</f>
        <v>0</v>
      </c>
      <c r="J19" s="40">
        <f>'[1]28'!K13</f>
        <v>0</v>
      </c>
      <c r="K19" s="40">
        <f>'[1]28'!L13</f>
        <v>0</v>
      </c>
      <c r="L19" s="40">
        <f>'[1]28'!M13</f>
        <v>0</v>
      </c>
      <c r="M19" s="40">
        <f>'[1]28'!N13</f>
        <v>0</v>
      </c>
      <c r="N19" s="40">
        <f>'[1]28'!O13</f>
        <v>0</v>
      </c>
      <c r="O19" s="40">
        <f>'[1]28'!P13</f>
        <v>0</v>
      </c>
      <c r="P19" s="3"/>
      <c r="Q19" s="3"/>
      <c r="R19" s="3"/>
      <c r="S19" s="3"/>
      <c r="T19" s="3"/>
      <c r="U19" s="3"/>
    </row>
    <row r="20" spans="1:21" ht="18.75" hidden="1" x14ac:dyDescent="0.25">
      <c r="A20" s="29"/>
      <c r="B20" s="38" t="s">
        <v>22</v>
      </c>
      <c r="C20" s="39" t="s">
        <v>23</v>
      </c>
      <c r="D20" s="40">
        <f>'[1]28'!E14</f>
        <v>0</v>
      </c>
      <c r="E20" s="40">
        <f>'[1]28'!F14</f>
        <v>0</v>
      </c>
      <c r="F20" s="40">
        <f>'[1]28'!G14</f>
        <v>0</v>
      </c>
      <c r="G20" s="40">
        <f>'[1]28'!H14</f>
        <v>0</v>
      </c>
      <c r="H20" s="40">
        <f>'[1]28'!I14</f>
        <v>0</v>
      </c>
      <c r="I20" s="40">
        <f>'[1]28'!J14</f>
        <v>0</v>
      </c>
      <c r="J20" s="40">
        <f>'[1]28'!K14</f>
        <v>0</v>
      </c>
      <c r="K20" s="40">
        <f>'[1]28'!L14</f>
        <v>0</v>
      </c>
      <c r="L20" s="40">
        <f>'[1]28'!M14</f>
        <v>0</v>
      </c>
      <c r="M20" s="40">
        <f>'[1]28'!N14</f>
        <v>0</v>
      </c>
      <c r="N20" s="40">
        <f>'[1]28'!O14</f>
        <v>0</v>
      </c>
      <c r="O20" s="40">
        <f>'[1]28'!P14</f>
        <v>0</v>
      </c>
      <c r="P20" s="3"/>
      <c r="Q20" s="3"/>
      <c r="R20" s="3"/>
      <c r="S20" s="3"/>
      <c r="T20" s="3"/>
      <c r="U20" s="3"/>
    </row>
    <row r="21" spans="1:21" ht="32.25" hidden="1" customHeight="1" x14ac:dyDescent="0.25">
      <c r="A21" s="29"/>
      <c r="B21" s="38" t="s">
        <v>24</v>
      </c>
      <c r="C21" s="39" t="s">
        <v>23</v>
      </c>
      <c r="D21" s="40">
        <f>'[1]28'!E15</f>
        <v>0</v>
      </c>
      <c r="E21" s="40">
        <f>'[1]28'!F15</f>
        <v>0</v>
      </c>
      <c r="F21" s="40">
        <f>'[1]28'!G15</f>
        <v>0</v>
      </c>
      <c r="G21" s="40">
        <f>'[1]28'!H15</f>
        <v>0</v>
      </c>
      <c r="H21" s="40">
        <f>'[1]28'!I15</f>
        <v>0</v>
      </c>
      <c r="I21" s="40">
        <f>'[1]28'!J15</f>
        <v>0</v>
      </c>
      <c r="J21" s="40">
        <f>'[1]28'!K15</f>
        <v>0</v>
      </c>
      <c r="K21" s="40">
        <f>'[1]28'!L15</f>
        <v>0</v>
      </c>
      <c r="L21" s="40">
        <f>'[1]28'!M15</f>
        <v>0</v>
      </c>
      <c r="M21" s="40">
        <f>'[1]28'!N15</f>
        <v>0</v>
      </c>
      <c r="N21" s="40">
        <f>'[1]28'!O15</f>
        <v>0</v>
      </c>
      <c r="O21" s="40">
        <f>'[1]28'!P15</f>
        <v>0</v>
      </c>
      <c r="P21" s="3"/>
      <c r="Q21" s="3"/>
      <c r="R21" s="3"/>
      <c r="S21" s="3"/>
      <c r="T21" s="3"/>
      <c r="U21" s="3"/>
    </row>
    <row r="22" spans="1:21" ht="31.5" customHeight="1" x14ac:dyDescent="0.25">
      <c r="A22" s="29"/>
      <c r="B22" s="38" t="s">
        <v>25</v>
      </c>
      <c r="C22" s="39" t="s">
        <v>26</v>
      </c>
      <c r="D22" s="40">
        <f>'[1]28'!E16</f>
        <v>359.02800000000002</v>
      </c>
      <c r="E22" s="40">
        <f>'[1]28'!F16</f>
        <v>315.10000000000002</v>
      </c>
      <c r="F22" s="40">
        <f>'[1]28'!G16</f>
        <v>367.47500000000002</v>
      </c>
      <c r="G22" s="40">
        <f>'[1]28'!H16</f>
        <v>367.47500000000002</v>
      </c>
      <c r="H22" s="40">
        <f>'[1]28'!I16</f>
        <v>367.47500000000002</v>
      </c>
      <c r="I22" s="40">
        <f>'[1]28'!J16</f>
        <v>367.47500000000002</v>
      </c>
      <c r="J22" s="40">
        <f>'[1]28'!K16</f>
        <v>367.47500000000002</v>
      </c>
      <c r="K22" s="40">
        <f>'[1]28'!L16</f>
        <v>367.47500000000002</v>
      </c>
      <c r="L22" s="40">
        <f>'[1]28'!M16</f>
        <v>367.47500000000002</v>
      </c>
      <c r="M22" s="40">
        <f>'[1]28'!N16</f>
        <v>367.47500000000002</v>
      </c>
      <c r="N22" s="40">
        <f>'[1]28'!O16</f>
        <v>367.47500000000002</v>
      </c>
      <c r="O22" s="40">
        <f>'[1]28'!P16</f>
        <v>367.47500000000002</v>
      </c>
      <c r="P22" s="3"/>
      <c r="Q22" s="3"/>
      <c r="R22" s="3"/>
      <c r="S22" s="3"/>
      <c r="T22" s="3"/>
      <c r="U22" s="3"/>
    </row>
    <row r="23" spans="1:21" ht="18.75" x14ac:dyDescent="0.25">
      <c r="A23" s="29"/>
      <c r="B23" s="38" t="s">
        <v>27</v>
      </c>
      <c r="C23" s="39" t="s">
        <v>117</v>
      </c>
      <c r="D23" s="40">
        <f>'[1]28'!E17/1000</f>
        <v>2715205</v>
      </c>
      <c r="E23" s="40">
        <f>'[1]28'!F17/1000</f>
        <v>2974171</v>
      </c>
      <c r="F23" s="40">
        <f>'[1]28'!G17/1000</f>
        <v>3099519</v>
      </c>
      <c r="G23" s="40">
        <f>'[1]28'!H17/1000</f>
        <v>3099519</v>
      </c>
      <c r="H23" s="40">
        <f>'[1]28'!I17/1000</f>
        <v>2954495</v>
      </c>
      <c r="I23" s="40">
        <f>'[1]28'!J17/1000</f>
        <v>2954495</v>
      </c>
      <c r="J23" s="40">
        <f>'[1]28'!K17/1000</f>
        <v>2894801</v>
      </c>
      <c r="K23" s="40">
        <f>'[1]28'!L17/1000</f>
        <v>2894801</v>
      </c>
      <c r="L23" s="40">
        <f>'[1]28'!M17/1000</f>
        <v>3141014</v>
      </c>
      <c r="M23" s="40">
        <f>'[1]28'!N17/1000</f>
        <v>3141014</v>
      </c>
      <c r="N23" s="40">
        <f>'[1]28'!O17/1000</f>
        <v>3148563</v>
      </c>
      <c r="O23" s="40">
        <f>'[1]28'!P17/1000</f>
        <v>3148563</v>
      </c>
      <c r="P23" s="3"/>
      <c r="Q23" s="3"/>
      <c r="R23" s="3"/>
      <c r="S23" s="3"/>
      <c r="T23" s="3"/>
      <c r="U23" s="3"/>
    </row>
    <row r="24" spans="1:21" ht="18.75" x14ac:dyDescent="0.25">
      <c r="A24" s="29"/>
      <c r="B24" s="38" t="s">
        <v>29</v>
      </c>
      <c r="C24" s="39" t="s">
        <v>30</v>
      </c>
      <c r="D24" s="40">
        <f>'[1]28'!E22</f>
        <v>0.17</v>
      </c>
      <c r="E24" s="40">
        <f>'[1]28'!F22</f>
        <v>0.17</v>
      </c>
      <c r="F24" s="40">
        <f>'[1]28'!G22</f>
        <v>0.17</v>
      </c>
      <c r="G24" s="40">
        <f>'[1]28'!H22</f>
        <v>0.17</v>
      </c>
      <c r="H24" s="40">
        <f>'[1]28'!I22</f>
        <v>0.17</v>
      </c>
      <c r="I24" s="40">
        <f>'[1]28'!J22</f>
        <v>0.17</v>
      </c>
      <c r="J24" s="40">
        <f>'[1]28'!K22</f>
        <v>0.17</v>
      </c>
      <c r="K24" s="40">
        <f>'[1]28'!L22</f>
        <v>0.17</v>
      </c>
      <c r="L24" s="40">
        <f>'[1]28'!M22</f>
        <v>0.17</v>
      </c>
      <c r="M24" s="40">
        <f>'[1]28'!N22</f>
        <v>0.17</v>
      </c>
      <c r="N24" s="40">
        <f>'[1]28'!O22</f>
        <v>0.17</v>
      </c>
      <c r="O24" s="40">
        <f>'[1]28'!P22</f>
        <v>0.17</v>
      </c>
      <c r="P24" s="3"/>
      <c r="Q24" s="3"/>
      <c r="R24" s="3"/>
      <c r="S24" s="3"/>
      <c r="T24" s="3"/>
      <c r="U24" s="3"/>
    </row>
    <row r="25" spans="1:21" ht="46.5" customHeight="1" x14ac:dyDescent="0.25">
      <c r="A25" s="29"/>
      <c r="B25" s="38" t="s">
        <v>31</v>
      </c>
      <c r="C25" s="39" t="s">
        <v>30</v>
      </c>
      <c r="D25" s="40">
        <f>'[1]28'!E23</f>
        <v>0.83</v>
      </c>
      <c r="E25" s="40">
        <f>'[1]28'!F23</f>
        <v>0.83</v>
      </c>
      <c r="F25" s="40">
        <f>'[1]28'!G23</f>
        <v>0.83</v>
      </c>
      <c r="G25" s="40">
        <f>'[1]28'!H23</f>
        <v>0.83</v>
      </c>
      <c r="H25" s="40">
        <f>'[1]28'!I23</f>
        <v>0.83</v>
      </c>
      <c r="I25" s="40">
        <f>'[1]28'!J23</f>
        <v>0.83</v>
      </c>
      <c r="J25" s="40">
        <f>'[1]28'!K23</f>
        <v>0.83</v>
      </c>
      <c r="K25" s="40">
        <f>'[1]28'!L23</f>
        <v>0.83</v>
      </c>
      <c r="L25" s="40">
        <f>'[1]28'!M23</f>
        <v>0.83</v>
      </c>
      <c r="M25" s="40">
        <f>'[1]28'!N23</f>
        <v>0.83</v>
      </c>
      <c r="N25" s="40">
        <f>'[1]28'!O23</f>
        <v>0.83</v>
      </c>
      <c r="O25" s="40">
        <f>'[1]28'!P23</f>
        <v>0.83</v>
      </c>
      <c r="P25" s="3"/>
      <c r="Q25" s="3"/>
      <c r="R25" s="3"/>
      <c r="S25" s="3"/>
      <c r="T25" s="3"/>
      <c r="U25" s="3"/>
    </row>
    <row r="26" spans="1:21" ht="15.95" hidden="1" customHeight="1" x14ac:dyDescent="0.25">
      <c r="A26" s="29"/>
      <c r="B26" s="38" t="s">
        <v>32</v>
      </c>
      <c r="C26" s="39" t="s">
        <v>33</v>
      </c>
      <c r="D26" s="40">
        <f>'[1]28'!E24</f>
        <v>0</v>
      </c>
      <c r="E26" s="40">
        <f>'[1]28'!F24</f>
        <v>0</v>
      </c>
      <c r="F26" s="40">
        <f>'[1]28'!G24</f>
        <v>0</v>
      </c>
      <c r="G26" s="40">
        <f>'[1]28'!H24</f>
        <v>0</v>
      </c>
      <c r="H26" s="40">
        <f>'[1]28'!I24</f>
        <v>0</v>
      </c>
      <c r="I26" s="40">
        <f>'[1]28'!J24</f>
        <v>0</v>
      </c>
      <c r="J26" s="40">
        <f>'[1]28'!K24</f>
        <v>0</v>
      </c>
      <c r="K26" s="40">
        <f>'[1]28'!L24</f>
        <v>0</v>
      </c>
      <c r="L26" s="40">
        <f>'[1]28'!M24</f>
        <v>0</v>
      </c>
      <c r="M26" s="40">
        <f>'[1]28'!N24</f>
        <v>0</v>
      </c>
      <c r="N26" s="40">
        <f>'[1]28'!O24</f>
        <v>0</v>
      </c>
      <c r="O26" s="40">
        <f>'[1]28'!P24</f>
        <v>0</v>
      </c>
      <c r="P26" s="3"/>
      <c r="Q26" s="3"/>
      <c r="R26" s="3"/>
      <c r="S26" s="3"/>
      <c r="T26" s="3"/>
      <c r="U26" s="3"/>
    </row>
    <row r="27" spans="1:21" ht="49.5" hidden="1" customHeight="1" x14ac:dyDescent="0.25">
      <c r="A27" s="29"/>
      <c r="B27" s="38" t="s">
        <v>34</v>
      </c>
      <c r="C27" s="39" t="s">
        <v>28</v>
      </c>
      <c r="D27" s="40">
        <f>'[1]28'!E37</f>
        <v>0</v>
      </c>
      <c r="E27" s="40">
        <f>'[1]28'!F37</f>
        <v>0</v>
      </c>
      <c r="F27" s="40">
        <f>'[1]28'!G37</f>
        <v>0</v>
      </c>
      <c r="G27" s="40">
        <f>'[1]28'!H37</f>
        <v>0</v>
      </c>
      <c r="H27" s="40">
        <f>'[1]28'!I37</f>
        <v>0</v>
      </c>
      <c r="I27" s="40">
        <f>'[1]28'!J37</f>
        <v>0</v>
      </c>
      <c r="J27" s="40">
        <f>'[1]28'!K37</f>
        <v>0</v>
      </c>
      <c r="K27" s="40">
        <f>'[1]28'!L37</f>
        <v>0</v>
      </c>
      <c r="L27" s="40">
        <f>'[1]28'!M37</f>
        <v>0</v>
      </c>
      <c r="M27" s="40">
        <f>'[1]28'!N37</f>
        <v>0</v>
      </c>
      <c r="N27" s="40">
        <f>'[1]28'!O37</f>
        <v>0</v>
      </c>
      <c r="O27" s="40">
        <f>'[1]28'!P37</f>
        <v>0</v>
      </c>
      <c r="P27" s="3"/>
      <c r="Q27" s="3"/>
      <c r="R27" s="3"/>
      <c r="S27" s="3"/>
      <c r="T27" s="3"/>
      <c r="U27" s="3"/>
    </row>
    <row r="28" spans="1:21" ht="48.75" hidden="1" customHeight="1" x14ac:dyDescent="0.25">
      <c r="A28" s="29"/>
      <c r="B28" s="38" t="s">
        <v>34</v>
      </c>
      <c r="C28" s="39" t="s">
        <v>35</v>
      </c>
      <c r="D28" s="40">
        <f>'[1]28'!E38</f>
        <v>0</v>
      </c>
      <c r="E28" s="40">
        <f>'[1]28'!F38</f>
        <v>0</v>
      </c>
      <c r="F28" s="40">
        <f>'[1]28'!G38</f>
        <v>0</v>
      </c>
      <c r="G28" s="40">
        <f>'[1]28'!H38</f>
        <v>0</v>
      </c>
      <c r="H28" s="40">
        <f>'[1]28'!I38</f>
        <v>0</v>
      </c>
      <c r="I28" s="40">
        <f>'[1]28'!J38</f>
        <v>0</v>
      </c>
      <c r="J28" s="40">
        <f>'[1]28'!K38</f>
        <v>0</v>
      </c>
      <c r="K28" s="40">
        <f>'[1]28'!L38</f>
        <v>0</v>
      </c>
      <c r="L28" s="40">
        <f>'[1]28'!M38</f>
        <v>0</v>
      </c>
      <c r="M28" s="40">
        <f>'[1]28'!N38</f>
        <v>0</v>
      </c>
      <c r="N28" s="40">
        <f>'[1]28'!O38</f>
        <v>0</v>
      </c>
      <c r="O28" s="40">
        <f>'[1]28'!P38</f>
        <v>0</v>
      </c>
      <c r="P28" s="3"/>
      <c r="Q28" s="3"/>
      <c r="R28" s="3"/>
      <c r="S28" s="3"/>
      <c r="T28" s="3"/>
      <c r="U28" s="3"/>
    </row>
    <row r="29" spans="1:21" ht="41.25" hidden="1" customHeight="1" x14ac:dyDescent="0.25">
      <c r="A29" s="29"/>
      <c r="B29" s="38" t="s">
        <v>36</v>
      </c>
      <c r="C29" s="39" t="s">
        <v>37</v>
      </c>
      <c r="D29" s="40">
        <f>'[1]28'!E39</f>
        <v>0</v>
      </c>
      <c r="E29" s="40">
        <f>'[1]28'!F39</f>
        <v>0</v>
      </c>
      <c r="F29" s="40">
        <f>'[1]28'!G39</f>
        <v>0</v>
      </c>
      <c r="G29" s="40">
        <f>'[1]28'!H39</f>
        <v>0</v>
      </c>
      <c r="H29" s="40">
        <f>'[1]28'!I39</f>
        <v>0</v>
      </c>
      <c r="I29" s="40">
        <f>'[1]28'!J39</f>
        <v>0</v>
      </c>
      <c r="J29" s="40">
        <f>'[1]28'!K39</f>
        <v>0</v>
      </c>
      <c r="K29" s="40">
        <f>'[1]28'!L39</f>
        <v>0</v>
      </c>
      <c r="L29" s="40">
        <f>'[1]28'!M39</f>
        <v>0</v>
      </c>
      <c r="M29" s="40">
        <f>'[1]28'!N39</f>
        <v>0</v>
      </c>
      <c r="N29" s="40">
        <f>'[1]28'!O39</f>
        <v>0</v>
      </c>
      <c r="O29" s="40">
        <f>'[1]28'!P39</f>
        <v>0</v>
      </c>
      <c r="P29" s="3"/>
      <c r="Q29" s="3"/>
      <c r="R29" s="3"/>
      <c r="S29" s="3"/>
      <c r="T29" s="3"/>
      <c r="U29" s="3"/>
    </row>
    <row r="30" spans="1:21" ht="15.95" hidden="1" customHeight="1" x14ac:dyDescent="0.25">
      <c r="A30" s="29"/>
      <c r="B30" s="38" t="s">
        <v>38</v>
      </c>
      <c r="C30" s="39" t="s">
        <v>37</v>
      </c>
      <c r="D30" s="40">
        <f>'[1]28'!E40</f>
        <v>0</v>
      </c>
      <c r="E30" s="40">
        <f>'[1]28'!F40</f>
        <v>0</v>
      </c>
      <c r="F30" s="40">
        <f>'[1]28'!G40</f>
        <v>0</v>
      </c>
      <c r="G30" s="40">
        <f>'[1]28'!H40</f>
        <v>0</v>
      </c>
      <c r="H30" s="40">
        <f>'[1]28'!I40</f>
        <v>0</v>
      </c>
      <c r="I30" s="40">
        <f>'[1]28'!J40</f>
        <v>0</v>
      </c>
      <c r="J30" s="40">
        <f>'[1]28'!K40</f>
        <v>0</v>
      </c>
      <c r="K30" s="40">
        <f>'[1]28'!L40</f>
        <v>0</v>
      </c>
      <c r="L30" s="40">
        <f>'[1]28'!M40</f>
        <v>0</v>
      </c>
      <c r="M30" s="40">
        <f>'[1]28'!N40</f>
        <v>0</v>
      </c>
      <c r="N30" s="40">
        <f>'[1]28'!O40</f>
        <v>0</v>
      </c>
      <c r="O30" s="40">
        <f>'[1]28'!P40</f>
        <v>0</v>
      </c>
      <c r="P30" s="3"/>
      <c r="Q30" s="3"/>
      <c r="R30" s="3"/>
      <c r="S30" s="3"/>
      <c r="T30" s="3"/>
      <c r="U30" s="3"/>
    </row>
    <row r="31" spans="1:21" ht="15.95" hidden="1" customHeight="1" x14ac:dyDescent="0.25">
      <c r="A31" s="29"/>
      <c r="B31" s="38" t="s">
        <v>39</v>
      </c>
      <c r="C31" s="39" t="s">
        <v>37</v>
      </c>
      <c r="D31" s="40">
        <f>'[1]28'!E41</f>
        <v>0</v>
      </c>
      <c r="E31" s="40">
        <f>'[1]28'!F41</f>
        <v>0</v>
      </c>
      <c r="F31" s="40">
        <f>'[1]28'!G41</f>
        <v>0</v>
      </c>
      <c r="G31" s="40">
        <f>'[1]28'!H41</f>
        <v>0</v>
      </c>
      <c r="H31" s="40">
        <f>'[1]28'!I41</f>
        <v>0</v>
      </c>
      <c r="I31" s="40">
        <f>'[1]28'!J41</f>
        <v>0</v>
      </c>
      <c r="J31" s="40">
        <f>'[1]28'!K41</f>
        <v>0</v>
      </c>
      <c r="K31" s="40">
        <f>'[1]28'!L41</f>
        <v>0</v>
      </c>
      <c r="L31" s="40">
        <f>'[1]28'!M41</f>
        <v>0</v>
      </c>
      <c r="M31" s="40">
        <f>'[1]28'!N41</f>
        <v>0</v>
      </c>
      <c r="N31" s="40">
        <f>'[1]28'!O41</f>
        <v>0</v>
      </c>
      <c r="O31" s="40">
        <f>'[1]28'!P41</f>
        <v>0</v>
      </c>
      <c r="P31" s="3"/>
      <c r="Q31" s="3"/>
      <c r="R31" s="3"/>
      <c r="S31" s="3"/>
      <c r="T31" s="3"/>
      <c r="U31" s="3"/>
    </row>
    <row r="32" spans="1:21" ht="15.95" hidden="1" customHeight="1" x14ac:dyDescent="0.25">
      <c r="A32" s="29"/>
      <c r="B32" s="38" t="s">
        <v>40</v>
      </c>
      <c r="C32" s="39" t="s">
        <v>41</v>
      </c>
      <c r="D32" s="40">
        <f>'[1]28'!E42</f>
        <v>0</v>
      </c>
      <c r="E32" s="40">
        <f>'[1]28'!F42</f>
        <v>0</v>
      </c>
      <c r="F32" s="40">
        <f>'[1]28'!G42</f>
        <v>0</v>
      </c>
      <c r="G32" s="40">
        <f>'[1]28'!H42</f>
        <v>0</v>
      </c>
      <c r="H32" s="40">
        <f>'[1]28'!I42</f>
        <v>0</v>
      </c>
      <c r="I32" s="40">
        <f>'[1]28'!J42</f>
        <v>0</v>
      </c>
      <c r="J32" s="40">
        <f>'[1]28'!K42</f>
        <v>0</v>
      </c>
      <c r="K32" s="40">
        <f>'[1]28'!L42</f>
        <v>0</v>
      </c>
      <c r="L32" s="40">
        <f>'[1]28'!M42</f>
        <v>0</v>
      </c>
      <c r="M32" s="40">
        <f>'[1]28'!N42</f>
        <v>0</v>
      </c>
      <c r="N32" s="40">
        <f>'[1]28'!O42</f>
        <v>0</v>
      </c>
      <c r="O32" s="40">
        <f>'[1]28'!P42</f>
        <v>0</v>
      </c>
      <c r="P32" s="3"/>
      <c r="Q32" s="3"/>
      <c r="R32" s="3"/>
      <c r="S32" s="3"/>
      <c r="T32" s="3"/>
      <c r="U32" s="3"/>
    </row>
    <row r="33" spans="1:21" ht="15.95" hidden="1" customHeight="1" x14ac:dyDescent="0.25">
      <c r="A33" s="29"/>
      <c r="B33" s="38" t="s">
        <v>42</v>
      </c>
      <c r="C33" s="39" t="s">
        <v>43</v>
      </c>
      <c r="D33" s="40">
        <f>'[1]28'!E43</f>
        <v>0</v>
      </c>
      <c r="E33" s="40">
        <f>'[1]28'!F43</f>
        <v>0</v>
      </c>
      <c r="F33" s="40">
        <f>'[1]28'!G43</f>
        <v>0</v>
      </c>
      <c r="G33" s="40">
        <f>'[1]28'!H43</f>
        <v>0</v>
      </c>
      <c r="H33" s="40">
        <f>'[1]28'!I43</f>
        <v>0</v>
      </c>
      <c r="I33" s="40">
        <f>'[1]28'!J43</f>
        <v>0</v>
      </c>
      <c r="J33" s="40">
        <f>'[1]28'!K43</f>
        <v>0</v>
      </c>
      <c r="K33" s="40">
        <f>'[1]28'!L43</f>
        <v>0</v>
      </c>
      <c r="L33" s="40">
        <f>'[1]28'!M43</f>
        <v>0</v>
      </c>
      <c r="M33" s="40">
        <f>'[1]28'!N43</f>
        <v>0</v>
      </c>
      <c r="N33" s="40">
        <f>'[1]28'!O43</f>
        <v>0</v>
      </c>
      <c r="O33" s="40">
        <f>'[1]28'!P43</f>
        <v>0</v>
      </c>
      <c r="P33" s="3"/>
      <c r="Q33" s="3"/>
      <c r="R33" s="3"/>
      <c r="S33" s="3"/>
      <c r="T33" s="3"/>
      <c r="U33" s="3"/>
    </row>
    <row r="34" spans="1:21" ht="15.95" hidden="1" customHeight="1" x14ac:dyDescent="0.25">
      <c r="A34" s="29"/>
      <c r="B34" s="38" t="s">
        <v>44</v>
      </c>
      <c r="C34" s="39" t="s">
        <v>43</v>
      </c>
      <c r="D34" s="40">
        <f>'[1]28'!E44</f>
        <v>0</v>
      </c>
      <c r="E34" s="40">
        <f>'[1]28'!F44</f>
        <v>0</v>
      </c>
      <c r="F34" s="40">
        <f>'[1]28'!G44</f>
        <v>0</v>
      </c>
      <c r="G34" s="40">
        <f>'[1]28'!H44</f>
        <v>0</v>
      </c>
      <c r="H34" s="40">
        <f>'[1]28'!I44</f>
        <v>0</v>
      </c>
      <c r="I34" s="40">
        <f>'[1]28'!J44</f>
        <v>0</v>
      </c>
      <c r="J34" s="40">
        <f>'[1]28'!K44</f>
        <v>0</v>
      </c>
      <c r="K34" s="40">
        <f>'[1]28'!L44</f>
        <v>0</v>
      </c>
      <c r="L34" s="40">
        <f>'[1]28'!M44</f>
        <v>0</v>
      </c>
      <c r="M34" s="40">
        <f>'[1]28'!N44</f>
        <v>0</v>
      </c>
      <c r="N34" s="40">
        <f>'[1]28'!O44</f>
        <v>0</v>
      </c>
      <c r="O34" s="40">
        <f>'[1]28'!P44</f>
        <v>0</v>
      </c>
      <c r="P34" s="3"/>
      <c r="Q34" s="3"/>
      <c r="R34" s="3"/>
      <c r="S34" s="3"/>
      <c r="T34" s="3"/>
      <c r="U34" s="3"/>
    </row>
    <row r="35" spans="1:21" ht="15.95" hidden="1" customHeight="1" x14ac:dyDescent="0.25">
      <c r="A35" s="29"/>
      <c r="B35" s="38" t="s">
        <v>45</v>
      </c>
      <c r="C35" s="39" t="s">
        <v>43</v>
      </c>
      <c r="D35" s="40">
        <f>'[1]28'!E45</f>
        <v>0</v>
      </c>
      <c r="E35" s="40">
        <f>'[1]28'!F45</f>
        <v>0</v>
      </c>
      <c r="F35" s="40">
        <f>'[1]28'!G45</f>
        <v>0</v>
      </c>
      <c r="G35" s="40">
        <f>'[1]28'!H45</f>
        <v>0</v>
      </c>
      <c r="H35" s="40">
        <f>'[1]28'!I45</f>
        <v>0</v>
      </c>
      <c r="I35" s="40">
        <f>'[1]28'!J45</f>
        <v>0</v>
      </c>
      <c r="J35" s="40">
        <f>'[1]28'!K45</f>
        <v>0</v>
      </c>
      <c r="K35" s="40">
        <f>'[1]28'!L45</f>
        <v>0</v>
      </c>
      <c r="L35" s="40">
        <f>'[1]28'!M45</f>
        <v>0</v>
      </c>
      <c r="M35" s="40">
        <f>'[1]28'!N45</f>
        <v>0</v>
      </c>
      <c r="N35" s="40">
        <f>'[1]28'!O45</f>
        <v>0</v>
      </c>
      <c r="O35" s="40">
        <f>'[1]28'!P45</f>
        <v>0</v>
      </c>
      <c r="P35" s="3"/>
      <c r="Q35" s="3"/>
      <c r="R35" s="3"/>
      <c r="S35" s="3"/>
      <c r="T35" s="3"/>
      <c r="U35" s="3"/>
    </row>
    <row r="36" spans="1:21" ht="15.95" customHeight="1" x14ac:dyDescent="0.25">
      <c r="A36" s="29"/>
      <c r="B36" s="38" t="s">
        <v>46</v>
      </c>
      <c r="C36" s="39" t="s">
        <v>43</v>
      </c>
      <c r="D36" s="40">
        <f>'[1]28'!E46</f>
        <v>982.1</v>
      </c>
      <c r="E36" s="40">
        <f>'[1]28'!F46</f>
        <v>999.03</v>
      </c>
      <c r="F36" s="40">
        <f>'[1]28'!G46</f>
        <v>1000</v>
      </c>
      <c r="G36" s="40">
        <f>'[1]28'!H46</f>
        <v>1172.7</v>
      </c>
      <c r="H36" s="40">
        <f>'[1]28'!I46</f>
        <v>1035</v>
      </c>
      <c r="I36" s="40">
        <f>'[1]28'!J46</f>
        <v>1192.7</v>
      </c>
      <c r="J36" s="40">
        <f>'[1]28'!K46</f>
        <v>1630</v>
      </c>
      <c r="K36" s="40">
        <f>'[1]28'!L46</f>
        <v>3136.1</v>
      </c>
      <c r="L36" s="40">
        <f>'[1]28'!M46</f>
        <v>2100</v>
      </c>
      <c r="M36" s="40">
        <f>'[1]28'!N46</f>
        <v>4060.3</v>
      </c>
      <c r="N36" s="40">
        <f>'[1]28'!O46</f>
        <v>2450</v>
      </c>
      <c r="O36" s="40">
        <f>'[1]28'!P46</f>
        <v>4754.3999999999996</v>
      </c>
      <c r="P36" s="3"/>
      <c r="Q36" s="3"/>
      <c r="R36" s="3"/>
      <c r="S36" s="3"/>
      <c r="T36" s="3"/>
      <c r="U36" s="3"/>
    </row>
    <row r="37" spans="1:21" ht="32.25" customHeight="1" x14ac:dyDescent="0.25">
      <c r="A37" s="29"/>
      <c r="B37" s="38" t="s">
        <v>47</v>
      </c>
      <c r="C37" s="39" t="s">
        <v>48</v>
      </c>
      <c r="D37" s="40">
        <f>'[1]28'!E47</f>
        <v>680.5</v>
      </c>
      <c r="E37" s="40">
        <f>'[1]28'!F47</f>
        <v>800</v>
      </c>
      <c r="F37" s="40">
        <f>'[1]28'!G47</f>
        <v>807</v>
      </c>
      <c r="G37" s="40">
        <f>'[1]28'!H47</f>
        <v>807</v>
      </c>
      <c r="H37" s="40">
        <f>'[1]28'!I47</f>
        <v>880</v>
      </c>
      <c r="I37" s="40">
        <f>'[1]28'!J47</f>
        <v>880</v>
      </c>
      <c r="J37" s="40">
        <f>'[1]28'!K47</f>
        <v>1057</v>
      </c>
      <c r="K37" s="40">
        <f>'[1]28'!L47</f>
        <v>1057</v>
      </c>
      <c r="L37" s="40">
        <f>'[1]28'!M47</f>
        <v>1088</v>
      </c>
      <c r="M37" s="40">
        <f>'[1]28'!N47</f>
        <v>1088</v>
      </c>
      <c r="N37" s="40">
        <f>'[1]28'!O47</f>
        <v>1380</v>
      </c>
      <c r="O37" s="40">
        <f>'[1]28'!P47</f>
        <v>1380</v>
      </c>
      <c r="P37" s="3"/>
      <c r="Q37" s="3"/>
      <c r="R37" s="3"/>
      <c r="S37" s="3"/>
      <c r="T37" s="3"/>
      <c r="U37" s="3"/>
    </row>
    <row r="38" spans="1:21" ht="33" customHeight="1" x14ac:dyDescent="0.25">
      <c r="A38" s="29"/>
      <c r="B38" s="38" t="s">
        <v>49</v>
      </c>
      <c r="C38" s="39" t="s">
        <v>48</v>
      </c>
      <c r="D38" s="40">
        <f>'[1]28'!E48</f>
        <v>251.8</v>
      </c>
      <c r="E38" s="40">
        <f>'[1]28'!F48</f>
        <v>234.69399999999999</v>
      </c>
      <c r="F38" s="40">
        <f>'[1]28'!G48</f>
        <v>234.79</v>
      </c>
      <c r="G38" s="40">
        <f>'[1]28'!H48</f>
        <v>234.79</v>
      </c>
      <c r="H38" s="40">
        <f>'[1]28'!I48</f>
        <v>234.89</v>
      </c>
      <c r="I38" s="40">
        <f>'[1]28'!J48</f>
        <v>234.89</v>
      </c>
      <c r="J38" s="40">
        <f>'[1]28'!K48</f>
        <v>234.99</v>
      </c>
      <c r="K38" s="40">
        <f>'[1]28'!L48</f>
        <v>234.99</v>
      </c>
      <c r="L38" s="40">
        <f>'[1]28'!M48</f>
        <v>235.09</v>
      </c>
      <c r="M38" s="40">
        <f>'[1]28'!N48</f>
        <v>235.09</v>
      </c>
      <c r="N38" s="40">
        <f>'[1]28'!O48</f>
        <v>235.2</v>
      </c>
      <c r="O38" s="40">
        <f>'[1]28'!P48</f>
        <v>235.2</v>
      </c>
      <c r="P38" s="3"/>
      <c r="Q38" s="3"/>
      <c r="R38" s="3"/>
      <c r="S38" s="3"/>
      <c r="T38" s="3"/>
      <c r="U38" s="3"/>
    </row>
    <row r="39" spans="1:21" ht="15.95" customHeight="1" x14ac:dyDescent="0.25">
      <c r="A39" s="29"/>
      <c r="B39" s="38" t="s">
        <v>50</v>
      </c>
      <c r="C39" s="39" t="s">
        <v>43</v>
      </c>
      <c r="D39" s="40">
        <f>'[1]28'!E49</f>
        <v>7.2</v>
      </c>
      <c r="E39" s="40">
        <f>'[1]28'!F49</f>
        <v>3.45</v>
      </c>
      <c r="F39" s="40">
        <f>'[1]28'!G49</f>
        <v>3.4510000000000001</v>
      </c>
      <c r="G39" s="40">
        <f>'[1]28'!H49</f>
        <v>3.4510000000000001</v>
      </c>
      <c r="H39" s="40">
        <f>'[1]28'!I49</f>
        <v>3.4529999999999998</v>
      </c>
      <c r="I39" s="40">
        <f>'[1]28'!J49</f>
        <v>3.4529999999999998</v>
      </c>
      <c r="J39" s="40">
        <f>'[1]28'!K49</f>
        <v>3.4540000000000002</v>
      </c>
      <c r="K39" s="40">
        <f>'[1]28'!L49</f>
        <v>3.4540000000000002</v>
      </c>
      <c r="L39" s="40">
        <f>'[1]28'!M49</f>
        <v>3.456</v>
      </c>
      <c r="M39" s="40">
        <f>'[1]28'!N49</f>
        <v>3.456</v>
      </c>
      <c r="N39" s="40">
        <f>'[1]28'!O49</f>
        <v>3.4569999999999999</v>
      </c>
      <c r="O39" s="40">
        <f>'[1]28'!P49</f>
        <v>3.4569999999999999</v>
      </c>
      <c r="P39" s="3"/>
      <c r="Q39" s="3"/>
      <c r="R39" s="3"/>
      <c r="S39" s="3"/>
      <c r="T39" s="3"/>
      <c r="U39" s="3"/>
    </row>
    <row r="40" spans="1:21" ht="15.95" customHeight="1" x14ac:dyDescent="0.25">
      <c r="A40" s="29"/>
      <c r="B40" s="38" t="s">
        <v>51</v>
      </c>
      <c r="C40" s="39" t="s">
        <v>43</v>
      </c>
      <c r="D40" s="40">
        <f>'[1]28'!E53</f>
        <v>2.8</v>
      </c>
      <c r="E40" s="40">
        <f>'[1]28'!F53</f>
        <v>0</v>
      </c>
      <c r="F40" s="40">
        <f>'[1]28'!G53</f>
        <v>0</v>
      </c>
      <c r="G40" s="40">
        <f>'[1]28'!H53</f>
        <v>0</v>
      </c>
      <c r="H40" s="40">
        <f>'[1]28'!I53</f>
        <v>0</v>
      </c>
      <c r="I40" s="40">
        <f>'[1]28'!J53</f>
        <v>0</v>
      </c>
      <c r="J40" s="40">
        <f>'[1]28'!K53</f>
        <v>0</v>
      </c>
      <c r="K40" s="40">
        <f>'[1]28'!L53</f>
        <v>0</v>
      </c>
      <c r="L40" s="40">
        <f>'[1]28'!M53</f>
        <v>0</v>
      </c>
      <c r="M40" s="40">
        <f>'[1]28'!N53</f>
        <v>0</v>
      </c>
      <c r="N40" s="40">
        <f>'[1]28'!O53</f>
        <v>0</v>
      </c>
      <c r="O40" s="40">
        <f>'[1]28'!P53</f>
        <v>0</v>
      </c>
      <c r="P40" s="3"/>
      <c r="Q40" s="3"/>
      <c r="R40" s="3"/>
      <c r="S40" s="3"/>
      <c r="T40" s="3"/>
      <c r="U40" s="3"/>
    </row>
    <row r="41" spans="1:21" ht="15.95" customHeight="1" x14ac:dyDescent="0.25">
      <c r="A41" s="29"/>
      <c r="B41" s="38" t="s">
        <v>52</v>
      </c>
      <c r="C41" s="39" t="s">
        <v>53</v>
      </c>
      <c r="D41" s="40">
        <f>'[1]28'!E54</f>
        <v>2936.05</v>
      </c>
      <c r="E41" s="40">
        <f>'[1]28'!F54</f>
        <v>2996.83</v>
      </c>
      <c r="F41" s="40">
        <f>'[1]28'!G54</f>
        <v>3205.56</v>
      </c>
      <c r="G41" s="40">
        <f>'[1]28'!H54</f>
        <v>3205.56</v>
      </c>
      <c r="H41" s="40">
        <f>'[1]28'!I54</f>
        <v>3573.56</v>
      </c>
      <c r="I41" s="40">
        <f>'[1]28'!J54</f>
        <v>3573.56</v>
      </c>
      <c r="J41" s="40">
        <f>'[1]28'!K54</f>
        <v>3605.56</v>
      </c>
      <c r="K41" s="40">
        <f>'[1]28'!L54</f>
        <v>3605.56</v>
      </c>
      <c r="L41" s="40">
        <f>'[1]28'!M54</f>
        <v>3628.56</v>
      </c>
      <c r="M41" s="40">
        <f>'[1]28'!N54</f>
        <v>3628.56</v>
      </c>
      <c r="N41" s="40">
        <f>'[1]28'!O54</f>
        <v>3628.56</v>
      </c>
      <c r="O41" s="40">
        <f>'[1]28'!P54</f>
        <v>3628.56</v>
      </c>
      <c r="P41" s="3"/>
      <c r="Q41" s="3"/>
      <c r="R41" s="3"/>
      <c r="S41" s="3"/>
      <c r="T41" s="3"/>
      <c r="U41" s="3"/>
    </row>
    <row r="42" spans="1:21" ht="27" customHeight="1" x14ac:dyDescent="0.25">
      <c r="A42" s="29"/>
      <c r="B42" s="38" t="s">
        <v>54</v>
      </c>
      <c r="C42" s="39" t="s">
        <v>55</v>
      </c>
      <c r="D42" s="40">
        <f>'[1]28'!E57</f>
        <v>2098.1</v>
      </c>
      <c r="E42" s="40">
        <f>'[1]28'!F57</f>
        <v>2013.1</v>
      </c>
      <c r="F42" s="40">
        <f>'[1]28'!G57</f>
        <v>2030.3</v>
      </c>
      <c r="G42" s="40">
        <f>'[1]28'!H57</f>
        <v>2030.3</v>
      </c>
      <c r="H42" s="40">
        <f>'[1]28'!I57</f>
        <v>2137.1</v>
      </c>
      <c r="I42" s="40">
        <f>'[1]28'!J57</f>
        <v>2137.1</v>
      </c>
      <c r="J42" s="40">
        <f>'[1]28'!K57</f>
        <v>2137.1</v>
      </c>
      <c r="K42" s="40">
        <f>'[1]28'!L57</f>
        <v>2137.1</v>
      </c>
      <c r="L42" s="40">
        <f>'[1]28'!M57</f>
        <v>2137.1</v>
      </c>
      <c r="M42" s="40">
        <f>'[1]28'!N57</f>
        <v>2137.1</v>
      </c>
      <c r="N42" s="40">
        <f>'[1]28'!O57</f>
        <v>2137.1</v>
      </c>
      <c r="O42" s="40">
        <f>'[1]28'!P57</f>
        <v>2137.1</v>
      </c>
      <c r="P42" s="3"/>
      <c r="Q42" s="3"/>
      <c r="R42" s="3"/>
      <c r="S42" s="3"/>
      <c r="T42" s="3"/>
      <c r="U42" s="3"/>
    </row>
    <row r="43" spans="1:21" ht="15.95" customHeight="1" x14ac:dyDescent="0.25">
      <c r="A43" s="29"/>
      <c r="B43" s="41" t="s">
        <v>56</v>
      </c>
      <c r="C43" s="42" t="s">
        <v>23</v>
      </c>
      <c r="D43" s="40">
        <f>'[1]28'!E60</f>
        <v>82.84</v>
      </c>
      <c r="E43" s="40">
        <f>'[1]28'!F60</f>
        <v>66</v>
      </c>
      <c r="F43" s="40">
        <f>'[1]28'!G60</f>
        <v>66.099999999999994</v>
      </c>
      <c r="G43" s="40">
        <f>'[1]28'!H60</f>
        <v>66.2</v>
      </c>
      <c r="H43" s="40">
        <f>'[1]28'!I60</f>
        <v>66.2</v>
      </c>
      <c r="I43" s="40">
        <f>'[1]28'!J60</f>
        <v>66.3</v>
      </c>
      <c r="J43" s="40">
        <f>'[1]28'!K60</f>
        <v>66.3</v>
      </c>
      <c r="K43" s="40">
        <f>'[1]28'!L60</f>
        <v>66.400000000000006</v>
      </c>
      <c r="L43" s="40">
        <f>'[1]28'!M60</f>
        <v>66.400000000000006</v>
      </c>
      <c r="M43" s="40">
        <f>'[1]28'!N60</f>
        <v>66.5</v>
      </c>
      <c r="N43" s="40">
        <f>'[1]28'!O60</f>
        <v>66.5</v>
      </c>
      <c r="O43" s="40">
        <f>'[1]28'!P60</f>
        <v>66.7</v>
      </c>
      <c r="P43" s="3"/>
      <c r="Q43" s="3"/>
      <c r="R43" s="3"/>
      <c r="S43" s="3"/>
      <c r="T43" s="3"/>
      <c r="U43" s="3"/>
    </row>
    <row r="44" spans="1:21" ht="15.95" customHeight="1" x14ac:dyDescent="0.25">
      <c r="A44" s="29"/>
      <c r="B44" s="41" t="s">
        <v>57</v>
      </c>
      <c r="C44" s="42" t="s">
        <v>23</v>
      </c>
      <c r="D44" s="40">
        <f>'[1]28'!E61</f>
        <v>47.47</v>
      </c>
      <c r="E44" s="40">
        <f>'[1]28'!F61</f>
        <v>50</v>
      </c>
      <c r="F44" s="40">
        <f>'[1]28'!G61</f>
        <v>50</v>
      </c>
      <c r="G44" s="40">
        <f>'[1]28'!H61</f>
        <v>50.1</v>
      </c>
      <c r="H44" s="40">
        <f>'[1]28'!I61</f>
        <v>50.1</v>
      </c>
      <c r="I44" s="40">
        <f>'[1]28'!J61</f>
        <v>50.2</v>
      </c>
      <c r="J44" s="40">
        <f>'[1]28'!K61</f>
        <v>50.2</v>
      </c>
      <c r="K44" s="40">
        <f>'[1]28'!L61</f>
        <v>50.3</v>
      </c>
      <c r="L44" s="40">
        <f>'[1]28'!M61</f>
        <v>50.3</v>
      </c>
      <c r="M44" s="40">
        <f>'[1]28'!N61</f>
        <v>50.4</v>
      </c>
      <c r="N44" s="40">
        <f>'[1]28'!O61</f>
        <v>50.4</v>
      </c>
      <c r="O44" s="40">
        <f>'[1]28'!P61</f>
        <v>50.5</v>
      </c>
      <c r="P44" s="3"/>
      <c r="Q44" s="3"/>
      <c r="R44" s="3"/>
      <c r="S44" s="3"/>
      <c r="T44" s="3"/>
      <c r="U44" s="3"/>
    </row>
    <row r="45" spans="1:21" ht="15.95" customHeight="1" x14ac:dyDescent="0.25">
      <c r="A45" s="29"/>
      <c r="B45" s="41" t="s">
        <v>58</v>
      </c>
      <c r="C45" s="42" t="s">
        <v>23</v>
      </c>
      <c r="D45" s="40">
        <f>'[1]28'!E62</f>
        <v>0</v>
      </c>
      <c r="E45" s="40">
        <f>'[1]28'!F62</f>
        <v>0</v>
      </c>
      <c r="F45" s="40">
        <f>'[1]28'!G62</f>
        <v>0</v>
      </c>
      <c r="G45" s="40">
        <f>'[1]28'!H62</f>
        <v>0</v>
      </c>
      <c r="H45" s="40">
        <f>'[1]28'!I62</f>
        <v>0</v>
      </c>
      <c r="I45" s="40">
        <f>'[1]28'!J62</f>
        <v>0</v>
      </c>
      <c r="J45" s="40">
        <f>'[1]28'!K62</f>
        <v>0</v>
      </c>
      <c r="K45" s="40">
        <f>'[1]28'!L62</f>
        <v>0</v>
      </c>
      <c r="L45" s="40">
        <f>'[1]28'!M62</f>
        <v>0</v>
      </c>
      <c r="M45" s="40">
        <f>'[1]28'!N62</f>
        <v>0</v>
      </c>
      <c r="N45" s="40">
        <f>'[1]28'!O62</f>
        <v>0</v>
      </c>
      <c r="O45" s="40">
        <f>'[1]28'!P62</f>
        <v>0</v>
      </c>
      <c r="P45" s="3"/>
      <c r="Q45" s="3"/>
      <c r="R45" s="3"/>
      <c r="S45" s="3"/>
      <c r="T45" s="3"/>
      <c r="U45" s="3"/>
    </row>
    <row r="46" spans="1:21" ht="44.25" customHeight="1" x14ac:dyDescent="0.25">
      <c r="A46" s="29"/>
      <c r="B46" s="41" t="s">
        <v>59</v>
      </c>
      <c r="C46" s="42" t="s">
        <v>23</v>
      </c>
      <c r="D46" s="40">
        <f>'[1]28'!E63</f>
        <v>11.97</v>
      </c>
      <c r="E46" s="40">
        <f>'[1]28'!F63</f>
        <v>12</v>
      </c>
      <c r="F46" s="40">
        <f>'[1]28'!G63</f>
        <v>0</v>
      </c>
      <c r="G46" s="40">
        <f>'[1]28'!H63</f>
        <v>0</v>
      </c>
      <c r="H46" s="40">
        <f>'[1]28'!I63</f>
        <v>0</v>
      </c>
      <c r="I46" s="40">
        <f>'[1]28'!J63</f>
        <v>0</v>
      </c>
      <c r="J46" s="40">
        <f>'[1]28'!K63</f>
        <v>0</v>
      </c>
      <c r="K46" s="40">
        <f>'[1]28'!L63</f>
        <v>0</v>
      </c>
      <c r="L46" s="40">
        <f>'[1]28'!M63</f>
        <v>0</v>
      </c>
      <c r="M46" s="40">
        <f>'[1]28'!N63</f>
        <v>0</v>
      </c>
      <c r="N46" s="40">
        <f>'[1]28'!O63</f>
        <v>0</v>
      </c>
      <c r="O46" s="40">
        <f>'[1]28'!P63</f>
        <v>0</v>
      </c>
      <c r="P46" s="3"/>
      <c r="Q46" s="3"/>
      <c r="R46" s="3"/>
      <c r="S46" s="3"/>
      <c r="T46" s="3"/>
      <c r="U46" s="3"/>
    </row>
    <row r="47" spans="1:21" ht="33.75" customHeight="1" x14ac:dyDescent="0.25">
      <c r="A47" s="29"/>
      <c r="B47" s="41" t="s">
        <v>60</v>
      </c>
      <c r="C47" s="42" t="s">
        <v>23</v>
      </c>
      <c r="D47" s="40">
        <f>'[1]28'!E64</f>
        <v>76.400000000000006</v>
      </c>
      <c r="E47" s="40">
        <f>'[1]28'!F64</f>
        <v>54</v>
      </c>
      <c r="F47" s="40">
        <f>'[1]28'!G64</f>
        <v>55</v>
      </c>
      <c r="G47" s="40">
        <f>'[1]28'!H64</f>
        <v>56</v>
      </c>
      <c r="H47" s="40">
        <f>'[1]28'!I64</f>
        <v>56</v>
      </c>
      <c r="I47" s="40">
        <f>'[1]28'!J64</f>
        <v>57</v>
      </c>
      <c r="J47" s="40">
        <f>'[1]28'!K64</f>
        <v>57</v>
      </c>
      <c r="K47" s="40">
        <f>'[1]28'!L64</f>
        <v>58</v>
      </c>
      <c r="L47" s="40">
        <f>'[1]28'!M64</f>
        <v>57</v>
      </c>
      <c r="M47" s="40">
        <f>'[1]28'!N64</f>
        <v>58</v>
      </c>
      <c r="N47" s="40">
        <f>'[1]28'!O64</f>
        <v>58</v>
      </c>
      <c r="O47" s="40">
        <f>'[1]28'!P64</f>
        <v>59</v>
      </c>
      <c r="P47" s="3"/>
      <c r="Q47" s="3"/>
      <c r="R47" s="3"/>
      <c r="S47" s="3"/>
      <c r="T47" s="3"/>
      <c r="U47" s="3"/>
    </row>
    <row r="48" spans="1:21" ht="33" customHeight="1" x14ac:dyDescent="0.25">
      <c r="A48" s="29"/>
      <c r="B48" s="41" t="s">
        <v>61</v>
      </c>
      <c r="C48" s="42" t="s">
        <v>23</v>
      </c>
      <c r="D48" s="40">
        <f>'[1]28'!E67</f>
        <v>1621</v>
      </c>
      <c r="E48" s="40">
        <f>'[1]28'!F67</f>
        <v>1620</v>
      </c>
      <c r="F48" s="40">
        <f>'[1]28'!G67</f>
        <v>1626</v>
      </c>
      <c r="G48" s="40">
        <f>'[1]28'!H67</f>
        <v>1630</v>
      </c>
      <c r="H48" s="40">
        <f>'[1]28'!I67</f>
        <v>1630</v>
      </c>
      <c r="I48" s="40">
        <f>'[1]28'!J67</f>
        <v>1635</v>
      </c>
      <c r="J48" s="40">
        <f>'[1]28'!K67</f>
        <v>1630</v>
      </c>
      <c r="K48" s="40">
        <f>'[1]28'!L67</f>
        <v>1635</v>
      </c>
      <c r="L48" s="40">
        <f>'[1]28'!M67</f>
        <v>1630</v>
      </c>
      <c r="M48" s="40">
        <f>'[1]28'!N67</f>
        <v>1635</v>
      </c>
      <c r="N48" s="40">
        <f>'[1]28'!O67</f>
        <v>1630</v>
      </c>
      <c r="O48" s="40">
        <f>'[1]28'!P67</f>
        <v>1635</v>
      </c>
      <c r="P48" s="3"/>
      <c r="Q48" s="3"/>
      <c r="R48" s="3"/>
      <c r="S48" s="3"/>
      <c r="T48" s="3"/>
      <c r="U48" s="3"/>
    </row>
    <row r="49" spans="1:21" ht="21.75" hidden="1" customHeight="1" x14ac:dyDescent="0.25">
      <c r="A49" s="29"/>
      <c r="B49" s="41" t="s">
        <v>62</v>
      </c>
      <c r="C49" s="42" t="s">
        <v>23</v>
      </c>
      <c r="D49" s="40">
        <f>'[1]28'!E68</f>
        <v>0</v>
      </c>
      <c r="E49" s="40">
        <f>'[1]28'!F68</f>
        <v>0</v>
      </c>
      <c r="F49" s="40">
        <f>'[1]28'!G68</f>
        <v>0</v>
      </c>
      <c r="G49" s="40">
        <f>'[1]28'!H68</f>
        <v>0</v>
      </c>
      <c r="H49" s="40">
        <f>'[1]28'!I68</f>
        <v>0</v>
      </c>
      <c r="I49" s="40">
        <f>'[1]28'!J68</f>
        <v>0</v>
      </c>
      <c r="J49" s="40">
        <f>'[1]28'!K68</f>
        <v>0</v>
      </c>
      <c r="K49" s="40">
        <f>'[1]28'!L68</f>
        <v>0</v>
      </c>
      <c r="L49" s="40">
        <f>'[1]28'!M68</f>
        <v>0</v>
      </c>
      <c r="M49" s="40">
        <f>'[1]28'!N68</f>
        <v>0</v>
      </c>
      <c r="N49" s="40">
        <f>'[1]28'!O68</f>
        <v>0</v>
      </c>
      <c r="O49" s="40">
        <f>'[1]28'!P68</f>
        <v>0</v>
      </c>
      <c r="P49" s="3"/>
      <c r="Q49" s="3"/>
      <c r="R49" s="3"/>
      <c r="S49" s="3"/>
      <c r="T49" s="3"/>
      <c r="U49" s="3"/>
    </row>
    <row r="50" spans="1:21" ht="28.5" hidden="1" customHeight="1" x14ac:dyDescent="0.25">
      <c r="A50" s="29"/>
      <c r="B50" s="41" t="s">
        <v>63</v>
      </c>
      <c r="C50" s="42" t="s">
        <v>23</v>
      </c>
      <c r="D50" s="40">
        <f>'[1]28'!E71</f>
        <v>0</v>
      </c>
      <c r="E50" s="40">
        <f>'[1]28'!F71</f>
        <v>0</v>
      </c>
      <c r="F50" s="40">
        <f>'[1]28'!G71</f>
        <v>0</v>
      </c>
      <c r="G50" s="40">
        <f>'[1]28'!H71</f>
        <v>0</v>
      </c>
      <c r="H50" s="40">
        <f>'[1]28'!I71</f>
        <v>0</v>
      </c>
      <c r="I50" s="40">
        <f>'[1]28'!J71</f>
        <v>0</v>
      </c>
      <c r="J50" s="40">
        <f>'[1]28'!K71</f>
        <v>0</v>
      </c>
      <c r="K50" s="40">
        <f>'[1]28'!L71</f>
        <v>0</v>
      </c>
      <c r="L50" s="40">
        <f>'[1]28'!M71</f>
        <v>0</v>
      </c>
      <c r="M50" s="40">
        <f>'[1]28'!N71</f>
        <v>0</v>
      </c>
      <c r="N50" s="40">
        <f>'[1]28'!O71</f>
        <v>0</v>
      </c>
      <c r="O50" s="40">
        <f>'[1]28'!P71</f>
        <v>0</v>
      </c>
      <c r="P50" s="3"/>
      <c r="Q50" s="3"/>
      <c r="R50" s="3"/>
      <c r="S50" s="3"/>
      <c r="T50" s="3"/>
      <c r="U50" s="3"/>
    </row>
    <row r="51" spans="1:21" ht="15.95" hidden="1" customHeight="1" x14ac:dyDescent="0.25">
      <c r="A51" s="29"/>
      <c r="B51" s="41" t="s">
        <v>64</v>
      </c>
      <c r="C51" s="42" t="s">
        <v>23</v>
      </c>
      <c r="D51" s="40">
        <f>'[1]28'!E72</f>
        <v>0</v>
      </c>
      <c r="E51" s="40">
        <f>'[1]28'!F72</f>
        <v>0</v>
      </c>
      <c r="F51" s="40">
        <f>'[1]28'!G72</f>
        <v>0</v>
      </c>
      <c r="G51" s="40">
        <f>'[1]28'!H72</f>
        <v>0</v>
      </c>
      <c r="H51" s="40">
        <f>'[1]28'!I72</f>
        <v>0</v>
      </c>
      <c r="I51" s="40">
        <f>'[1]28'!J72</f>
        <v>0</v>
      </c>
      <c r="J51" s="40">
        <f>'[1]28'!K72</f>
        <v>0</v>
      </c>
      <c r="K51" s="40">
        <f>'[1]28'!L72</f>
        <v>0</v>
      </c>
      <c r="L51" s="40">
        <f>'[1]28'!M72</f>
        <v>0</v>
      </c>
      <c r="M51" s="40">
        <f>'[1]28'!N72</f>
        <v>0</v>
      </c>
      <c r="N51" s="40">
        <f>'[1]28'!O72</f>
        <v>0</v>
      </c>
      <c r="O51" s="40">
        <f>'[1]28'!P72</f>
        <v>0</v>
      </c>
      <c r="P51" s="3"/>
      <c r="Q51" s="3"/>
      <c r="R51" s="3"/>
      <c r="S51" s="3"/>
      <c r="T51" s="3"/>
      <c r="U51" s="3"/>
    </row>
    <row r="52" spans="1:21" ht="15.95" customHeight="1" x14ac:dyDescent="0.25">
      <c r="A52" s="29"/>
      <c r="B52" s="41" t="s">
        <v>65</v>
      </c>
      <c r="C52" s="42" t="s">
        <v>23</v>
      </c>
      <c r="D52" s="40">
        <f>'[1]28'!E73</f>
        <v>2465.2399999999998</v>
      </c>
      <c r="E52" s="40">
        <f>'[1]28'!F73</f>
        <v>2410</v>
      </c>
      <c r="F52" s="40">
        <f>'[1]28'!G73</f>
        <v>2412</v>
      </c>
      <c r="G52" s="40">
        <f>'[1]28'!H73</f>
        <v>2415</v>
      </c>
      <c r="H52" s="40">
        <f>'[1]28'!I73</f>
        <v>2413</v>
      </c>
      <c r="I52" s="40">
        <f>'[1]28'!J73</f>
        <v>2416</v>
      </c>
      <c r="J52" s="40">
        <f>'[1]28'!K73</f>
        <v>2415</v>
      </c>
      <c r="K52" s="40">
        <f>'[1]28'!L73</f>
        <v>2420</v>
      </c>
      <c r="L52" s="40">
        <f>'[1]28'!M73</f>
        <v>2418</v>
      </c>
      <c r="M52" s="40">
        <f>'[1]28'!N73</f>
        <v>2424</v>
      </c>
      <c r="N52" s="40">
        <f>'[1]28'!O73</f>
        <v>2420</v>
      </c>
      <c r="O52" s="40">
        <f>'[1]28'!P73</f>
        <v>2425</v>
      </c>
      <c r="P52" s="3"/>
      <c r="Q52" s="3"/>
      <c r="R52" s="3"/>
      <c r="S52" s="3"/>
      <c r="T52" s="3"/>
      <c r="U52" s="3"/>
    </row>
    <row r="53" spans="1:21" ht="63" hidden="1" x14ac:dyDescent="0.25">
      <c r="A53" s="29"/>
      <c r="B53" s="41" t="s">
        <v>66</v>
      </c>
      <c r="C53" s="42" t="s">
        <v>23</v>
      </c>
      <c r="D53" s="40">
        <f>'[1]28'!E75</f>
        <v>0</v>
      </c>
      <c r="E53" s="40">
        <f>'[1]28'!F75</f>
        <v>0</v>
      </c>
      <c r="F53" s="40">
        <f>'[1]28'!G75</f>
        <v>0</v>
      </c>
      <c r="G53" s="40">
        <f>'[1]28'!H75</f>
        <v>0</v>
      </c>
      <c r="H53" s="40">
        <f>'[1]28'!I75</f>
        <v>0</v>
      </c>
      <c r="I53" s="40">
        <f>'[1]28'!J75</f>
        <v>0</v>
      </c>
      <c r="J53" s="40">
        <f>'[1]28'!K75</f>
        <v>0</v>
      </c>
      <c r="K53" s="40">
        <f>'[1]28'!L75</f>
        <v>0</v>
      </c>
      <c r="L53" s="40">
        <f>'[1]28'!M75</f>
        <v>0</v>
      </c>
      <c r="M53" s="40">
        <f>'[1]28'!N75</f>
        <v>0</v>
      </c>
      <c r="N53" s="40">
        <f>'[1]28'!O75</f>
        <v>0</v>
      </c>
      <c r="O53" s="40">
        <f>'[1]28'!P75</f>
        <v>0</v>
      </c>
      <c r="P53" s="3"/>
      <c r="Q53" s="3"/>
      <c r="R53" s="3"/>
      <c r="S53" s="3"/>
      <c r="T53" s="3"/>
      <c r="U53" s="3"/>
    </row>
    <row r="54" spans="1:21" ht="15.95" hidden="1" customHeight="1" x14ac:dyDescent="0.25">
      <c r="A54" s="29"/>
      <c r="B54" s="41" t="s">
        <v>67</v>
      </c>
      <c r="C54" s="42" t="s">
        <v>68</v>
      </c>
      <c r="D54" s="40">
        <f>'[1]28'!E76</f>
        <v>0</v>
      </c>
      <c r="E54" s="40">
        <f>'[1]28'!F76</f>
        <v>0</v>
      </c>
      <c r="F54" s="40">
        <f>'[1]28'!G76</f>
        <v>0</v>
      </c>
      <c r="G54" s="40">
        <f>'[1]28'!H76</f>
        <v>0</v>
      </c>
      <c r="H54" s="40">
        <f>'[1]28'!I76</f>
        <v>0</v>
      </c>
      <c r="I54" s="40">
        <f>'[1]28'!J76</f>
        <v>0</v>
      </c>
      <c r="J54" s="40">
        <f>'[1]28'!K76</f>
        <v>0</v>
      </c>
      <c r="K54" s="40">
        <f>'[1]28'!L76</f>
        <v>0</v>
      </c>
      <c r="L54" s="40">
        <f>'[1]28'!M76</f>
        <v>0</v>
      </c>
      <c r="M54" s="40">
        <f>'[1]28'!N76</f>
        <v>0</v>
      </c>
      <c r="N54" s="40">
        <f>'[1]28'!O76</f>
        <v>0</v>
      </c>
      <c r="O54" s="40">
        <f>'[1]28'!P76</f>
        <v>0</v>
      </c>
      <c r="P54" s="3"/>
      <c r="Q54" s="3"/>
      <c r="R54" s="3"/>
      <c r="S54" s="3"/>
      <c r="T54" s="3"/>
      <c r="U54" s="3"/>
    </row>
    <row r="55" spans="1:21" ht="15.95" customHeight="1" thickBot="1" x14ac:dyDescent="0.3">
      <c r="A55" s="29"/>
      <c r="B55" s="41" t="s">
        <v>69</v>
      </c>
      <c r="C55" s="42" t="s">
        <v>70</v>
      </c>
      <c r="D55" s="40">
        <f>'[1]28'!E81</f>
        <v>4.1399999999999997</v>
      </c>
      <c r="E55" s="40">
        <f>'[1]28'!F81</f>
        <v>4</v>
      </c>
      <c r="F55" s="40">
        <f>'[1]28'!G81</f>
        <v>4</v>
      </c>
      <c r="G55" s="40">
        <f>'[1]28'!H81</f>
        <v>4</v>
      </c>
      <c r="H55" s="40">
        <f>'[1]28'!I81</f>
        <v>4</v>
      </c>
      <c r="I55" s="40">
        <f>'[1]28'!J81</f>
        <v>4</v>
      </c>
      <c r="J55" s="40">
        <f>'[1]28'!K81</f>
        <v>4</v>
      </c>
      <c r="K55" s="40">
        <f>'[1]28'!L81</f>
        <v>4</v>
      </c>
      <c r="L55" s="40">
        <f>'[1]28'!M81</f>
        <v>4</v>
      </c>
      <c r="M55" s="40">
        <f>'[1]28'!N81</f>
        <v>4</v>
      </c>
      <c r="N55" s="40">
        <f>'[1]28'!O81</f>
        <v>4</v>
      </c>
      <c r="O55" s="40">
        <f>'[1]28'!P81</f>
        <v>4</v>
      </c>
      <c r="P55" s="3"/>
      <c r="Q55" s="3"/>
      <c r="R55" s="3"/>
      <c r="S55" s="3"/>
      <c r="T55" s="3"/>
      <c r="U55" s="3"/>
    </row>
    <row r="56" spans="1:21" ht="30" customHeight="1" x14ac:dyDescent="0.25">
      <c r="A56" s="25">
        <v>11</v>
      </c>
      <c r="B56" s="26" t="s">
        <v>71</v>
      </c>
      <c r="C56" s="27" t="s">
        <v>72</v>
      </c>
      <c r="D56" s="43">
        <f t="shared" ref="D56:K56" si="1">SUM(D57:D59)</f>
        <v>978.42505499999993</v>
      </c>
      <c r="E56" s="43">
        <f t="shared" si="1"/>
        <v>1133.1080040000002</v>
      </c>
      <c r="F56" s="43">
        <f t="shared" si="1"/>
        <v>1191.5735105399999</v>
      </c>
      <c r="G56" s="43">
        <f t="shared" si="1"/>
        <v>1174.5686507800001</v>
      </c>
      <c r="H56" s="43">
        <f t="shared" si="1"/>
        <v>1158.4396225782241</v>
      </c>
      <c r="I56" s="43">
        <f t="shared" si="1"/>
        <v>1230.0983989718879</v>
      </c>
      <c r="J56" s="43">
        <f t="shared" si="1"/>
        <v>1317.9163108747498</v>
      </c>
      <c r="K56" s="44">
        <f t="shared" si="1"/>
        <v>1288.0589939859424</v>
      </c>
      <c r="L56" s="43">
        <f>SUM(L57:L59)</f>
        <v>1386.3680663915379</v>
      </c>
      <c r="M56" s="44">
        <f>SUM(M57:M59)</f>
        <v>1348.9839213466826</v>
      </c>
      <c r="N56" s="43">
        <f>SUM(N57:N59)</f>
        <v>1458.7996669427305</v>
      </c>
      <c r="O56" s="44">
        <f>SUM(O57:O59)</f>
        <v>1412.9462427615274</v>
      </c>
      <c r="P56" s="3"/>
      <c r="Q56" s="3"/>
      <c r="R56" s="3"/>
      <c r="S56" s="3"/>
      <c r="T56" s="3"/>
      <c r="U56" s="3"/>
    </row>
    <row r="57" spans="1:21" ht="13.35" customHeight="1" x14ac:dyDescent="0.25">
      <c r="A57" s="29"/>
      <c r="B57" s="30" t="s">
        <v>73</v>
      </c>
      <c r="C57" s="31" t="s">
        <v>72</v>
      </c>
      <c r="D57" s="45">
        <f>'[1]41'!C66</f>
        <v>454.30287499999997</v>
      </c>
      <c r="E57" s="45">
        <f>'[1]41'!D66</f>
        <v>531.02286320000007</v>
      </c>
      <c r="F57" s="45">
        <f>'[1]41'!E66</f>
        <v>574.68344982159999</v>
      </c>
      <c r="G57" s="45">
        <f>'[1]41'!F66</f>
        <v>559.22743583919998</v>
      </c>
      <c r="H57" s="45">
        <f>'[1]41'!G66</f>
        <v>525.98908243492804</v>
      </c>
      <c r="I57" s="45">
        <f>'[1]41'!H66</f>
        <v>590.73052877690952</v>
      </c>
      <c r="J57" s="45">
        <f>'[1]41'!I66</f>
        <v>650.95857983081157</v>
      </c>
      <c r="K57" s="45">
        <f>'[1]41'!J66</f>
        <v>623.26412390380233</v>
      </c>
      <c r="L57" s="45">
        <f>'[1]41'!K66</f>
        <v>692.50558264803624</v>
      </c>
      <c r="M57" s="45">
        <f>'[1]41'!L66</f>
        <v>658.18692308153356</v>
      </c>
      <c r="N57" s="45">
        <f>'[1]41'!M66</f>
        <v>737.41727798458453</v>
      </c>
      <c r="O57" s="45">
        <f>'[1]41'!N66</f>
        <v>694.45306246232281</v>
      </c>
      <c r="P57" s="3"/>
      <c r="Q57" s="3"/>
      <c r="R57" s="3"/>
      <c r="S57" s="3"/>
      <c r="T57" s="3"/>
      <c r="U57" s="3"/>
    </row>
    <row r="58" spans="1:21" ht="35.25" customHeight="1" x14ac:dyDescent="0.25">
      <c r="A58" s="29"/>
      <c r="B58" s="30" t="s">
        <v>74</v>
      </c>
      <c r="C58" s="31" t="s">
        <v>72</v>
      </c>
      <c r="D58" s="45">
        <f>'[1]41'!C67</f>
        <v>10.08384</v>
      </c>
      <c r="E58" s="45">
        <f>'[1]41'!D67</f>
        <v>15.856936000000001</v>
      </c>
      <c r="F58" s="45">
        <f>'[1]41'!E67</f>
        <v>10.264005528</v>
      </c>
      <c r="G58" s="45">
        <f>'[1]41'!F67</f>
        <v>9.9966933359999999</v>
      </c>
      <c r="H58" s="45">
        <f>'[1]41'!G67</f>
        <v>10.907303786064</v>
      </c>
      <c r="I58" s="45">
        <f>'[1]41'!H67</f>
        <v>10.824754942080002</v>
      </c>
      <c r="J58" s="45">
        <f>'[1]41'!I67</f>
        <v>11.89918962385272</v>
      </c>
      <c r="K58" s="45">
        <f>'[1]41'!J67</f>
        <v>11.816239917544895</v>
      </c>
      <c r="L58" s="45">
        <f>'[1]41'!K67</f>
        <v>13.087526184988707</v>
      </c>
      <c r="M58" s="45">
        <f>'[1]41'!L67</f>
        <v>12.456801769284787</v>
      </c>
      <c r="N58" s="45">
        <f>'[1]41'!M67</f>
        <v>13.907621453690226</v>
      </c>
      <c r="O58" s="45">
        <f>'[1]41'!N67</f>
        <v>13.132814566013437</v>
      </c>
      <c r="P58" s="3"/>
      <c r="Q58" s="3"/>
      <c r="R58" s="3"/>
      <c r="S58" s="3"/>
      <c r="T58" s="3"/>
      <c r="U58" s="3"/>
    </row>
    <row r="59" spans="1:21" ht="13.35" customHeight="1" x14ac:dyDescent="0.25">
      <c r="A59" s="29"/>
      <c r="B59" s="30" t="s">
        <v>75</v>
      </c>
      <c r="C59" s="31" t="s">
        <v>72</v>
      </c>
      <c r="D59" s="45">
        <f>'[1]41'!C68</f>
        <v>514.03833999999995</v>
      </c>
      <c r="E59" s="45">
        <f>'[1]41'!D68</f>
        <v>586.22820480000007</v>
      </c>
      <c r="F59" s="45">
        <f>'[1]41'!E68</f>
        <v>606.62605519040005</v>
      </c>
      <c r="G59" s="45">
        <f>'[1]41'!F68</f>
        <v>605.34452160480009</v>
      </c>
      <c r="H59" s="45">
        <f>'[1]41'!G68</f>
        <v>621.5432363572321</v>
      </c>
      <c r="I59" s="45">
        <f>'[1]41'!H68</f>
        <v>628.54311525289847</v>
      </c>
      <c r="J59" s="45">
        <f>'[1]41'!I68</f>
        <v>655.05854142008548</v>
      </c>
      <c r="K59" s="45">
        <f>'[1]41'!J68</f>
        <v>652.9786301645953</v>
      </c>
      <c r="L59" s="45">
        <f>'[1]41'!K68</f>
        <v>680.77495755851305</v>
      </c>
      <c r="M59" s="45">
        <f>'[1]41'!L68</f>
        <v>678.34019649586435</v>
      </c>
      <c r="N59" s="45">
        <f>'[1]41'!M68</f>
        <v>707.47476750445571</v>
      </c>
      <c r="O59" s="45">
        <f>'[1]41'!N68</f>
        <v>705.3603657331912</v>
      </c>
      <c r="P59" s="3"/>
      <c r="Q59" s="3"/>
      <c r="R59" s="3"/>
      <c r="S59" s="3"/>
      <c r="T59" s="3"/>
      <c r="U59" s="3"/>
    </row>
    <row r="60" spans="1:21" ht="13.35" customHeight="1" x14ac:dyDescent="0.25">
      <c r="A60" s="46">
        <v>12</v>
      </c>
      <c r="B60" s="47" t="s">
        <v>76</v>
      </c>
      <c r="C60" s="48"/>
      <c r="D60" s="49"/>
      <c r="E60" s="49"/>
      <c r="F60" s="49"/>
      <c r="G60" s="49"/>
      <c r="H60" s="49"/>
      <c r="I60" s="49"/>
      <c r="J60" s="49"/>
      <c r="K60" s="50"/>
      <c r="L60" s="49"/>
      <c r="M60" s="50"/>
      <c r="N60" s="49"/>
      <c r="O60" s="50"/>
      <c r="P60" s="3"/>
      <c r="Q60" s="3"/>
      <c r="R60" s="3"/>
      <c r="S60" s="3"/>
      <c r="T60" s="3"/>
      <c r="U60" s="3"/>
    </row>
    <row r="61" spans="1:21" ht="13.35" customHeight="1" x14ac:dyDescent="0.25">
      <c r="A61" s="29"/>
      <c r="B61" s="30" t="s">
        <v>77</v>
      </c>
      <c r="C61" s="31" t="s">
        <v>78</v>
      </c>
      <c r="D61" s="51">
        <f>'[1]41'!C41</f>
        <v>1797</v>
      </c>
      <c r="E61" s="51">
        <f>'[1]41'!D41</f>
        <v>1802</v>
      </c>
      <c r="F61" s="51">
        <f>'[1]41'!E41</f>
        <v>1808</v>
      </c>
      <c r="G61" s="51">
        <f>'[1]41'!F41</f>
        <v>1833</v>
      </c>
      <c r="H61" s="51">
        <f>'[1]41'!G41</f>
        <v>1809</v>
      </c>
      <c r="I61" s="51">
        <f>'[1]41'!H41</f>
        <v>1834</v>
      </c>
      <c r="J61" s="51">
        <f>'[1]41'!I41</f>
        <v>1810</v>
      </c>
      <c r="K61" s="51">
        <f>'[1]41'!J41</f>
        <v>1836</v>
      </c>
      <c r="L61" s="51">
        <f>'[1]41'!K41</f>
        <v>1811</v>
      </c>
      <c r="M61" s="51">
        <f>'[1]41'!L41</f>
        <v>1837</v>
      </c>
      <c r="N61" s="51">
        <f>'[1]41'!M41</f>
        <v>1813</v>
      </c>
      <c r="O61" s="51">
        <f>'[1]41'!N41</f>
        <v>1838</v>
      </c>
      <c r="P61" s="3"/>
      <c r="Q61" s="3"/>
      <c r="R61" s="3"/>
      <c r="S61" s="3"/>
      <c r="T61" s="3"/>
      <c r="U61" s="3"/>
    </row>
    <row r="62" spans="1:21" ht="13.35" customHeight="1" x14ac:dyDescent="0.25">
      <c r="A62" s="29"/>
      <c r="B62" s="30" t="s">
        <v>79</v>
      </c>
      <c r="C62" s="31" t="s">
        <v>78</v>
      </c>
      <c r="D62" s="51">
        <f>'[1]41'!C45</f>
        <v>609</v>
      </c>
      <c r="E62" s="51">
        <f>'[1]41'!D45</f>
        <v>614</v>
      </c>
      <c r="F62" s="51">
        <f>'[1]41'!E45</f>
        <v>607</v>
      </c>
      <c r="G62" s="51">
        <f>'[1]41'!F45</f>
        <v>609</v>
      </c>
      <c r="H62" s="51">
        <f>'[1]41'!G45</f>
        <v>607</v>
      </c>
      <c r="I62" s="51">
        <f>'[1]41'!H45</f>
        <v>609</v>
      </c>
      <c r="J62" s="51">
        <f>'[1]41'!I45</f>
        <v>609</v>
      </c>
      <c r="K62" s="51">
        <f>'[1]41'!J45</f>
        <v>610</v>
      </c>
      <c r="L62" s="51">
        <f>'[1]41'!K45</f>
        <v>610</v>
      </c>
      <c r="M62" s="51">
        <f>'[1]41'!L45</f>
        <v>610</v>
      </c>
      <c r="N62" s="51">
        <f>'[1]41'!M45</f>
        <v>610</v>
      </c>
      <c r="O62" s="51">
        <f>'[1]41'!N45</f>
        <v>611</v>
      </c>
      <c r="P62" s="3"/>
      <c r="Q62" s="3"/>
      <c r="R62" s="3"/>
      <c r="S62" s="3"/>
      <c r="T62" s="3"/>
      <c r="U62" s="3"/>
    </row>
    <row r="63" spans="1:21" ht="13.35" customHeight="1" x14ac:dyDescent="0.25">
      <c r="A63" s="29"/>
      <c r="B63" s="30" t="s">
        <v>80</v>
      </c>
      <c r="C63" s="31" t="s">
        <v>78</v>
      </c>
      <c r="D63" s="51">
        <f>'[1]41'!C49</f>
        <v>601</v>
      </c>
      <c r="E63" s="51">
        <f>'[1]41'!D49</f>
        <v>605</v>
      </c>
      <c r="F63" s="51">
        <f>'[1]41'!E49</f>
        <v>583</v>
      </c>
      <c r="G63" s="51">
        <f>'[1]41'!F49</f>
        <v>589</v>
      </c>
      <c r="H63" s="51">
        <f>'[1]41'!G49</f>
        <v>584</v>
      </c>
      <c r="I63" s="51">
        <f>'[1]41'!H49</f>
        <v>590</v>
      </c>
      <c r="J63" s="51">
        <f>'[1]41'!I49</f>
        <v>585</v>
      </c>
      <c r="K63" s="51">
        <f>'[1]41'!J49</f>
        <v>591</v>
      </c>
      <c r="L63" s="51">
        <f>'[1]41'!K49</f>
        <v>588</v>
      </c>
      <c r="M63" s="51">
        <f>'[1]41'!L49</f>
        <v>594</v>
      </c>
      <c r="N63" s="51">
        <f>'[1]41'!M49</f>
        <v>589</v>
      </c>
      <c r="O63" s="51">
        <f>'[1]41'!N49</f>
        <v>595</v>
      </c>
      <c r="P63" s="3"/>
      <c r="Q63" s="3"/>
      <c r="R63" s="3"/>
      <c r="S63" s="3"/>
      <c r="T63" s="3"/>
      <c r="U63" s="3"/>
    </row>
    <row r="64" spans="1:21" ht="13.35" customHeight="1" x14ac:dyDescent="0.25">
      <c r="A64" s="29"/>
      <c r="B64" s="30" t="s">
        <v>81</v>
      </c>
      <c r="C64" s="31" t="s">
        <v>78</v>
      </c>
      <c r="D64" s="51">
        <f>'[1]41'!C53</f>
        <v>177</v>
      </c>
      <c r="E64" s="51">
        <f>'[1]41'!D53</f>
        <v>169</v>
      </c>
      <c r="F64" s="51">
        <f>'[1]41'!E53</f>
        <v>122</v>
      </c>
      <c r="G64" s="51">
        <f>'[1]41'!F53</f>
        <v>125</v>
      </c>
      <c r="H64" s="51">
        <f>'[1]41'!G53</f>
        <v>120</v>
      </c>
      <c r="I64" s="51">
        <f>'[1]41'!H53</f>
        <v>124</v>
      </c>
      <c r="J64" s="51">
        <f>'[1]41'!I53</f>
        <v>121</v>
      </c>
      <c r="K64" s="51">
        <f>'[1]41'!J53</f>
        <v>125</v>
      </c>
      <c r="L64" s="51">
        <f>'[1]41'!K53</f>
        <v>122</v>
      </c>
      <c r="M64" s="51">
        <f>'[1]41'!L53</f>
        <v>126</v>
      </c>
      <c r="N64" s="51">
        <f>'[1]41'!M53</f>
        <v>124</v>
      </c>
      <c r="O64" s="51">
        <f>'[1]41'!N53</f>
        <v>127</v>
      </c>
      <c r="P64" s="3"/>
      <c r="Q64" s="3"/>
      <c r="R64" s="3"/>
      <c r="S64" s="3"/>
      <c r="T64" s="3"/>
      <c r="U64" s="3"/>
    </row>
    <row r="65" spans="1:21" ht="13.35" customHeight="1" x14ac:dyDescent="0.25">
      <c r="A65" s="29"/>
      <c r="B65" s="30" t="s">
        <v>82</v>
      </c>
      <c r="C65" s="31" t="s">
        <v>78</v>
      </c>
      <c r="D65" s="51">
        <f>'[1]41'!C57</f>
        <v>0</v>
      </c>
      <c r="E65" s="51">
        <f>'[1]41'!D57</f>
        <v>0</v>
      </c>
      <c r="F65" s="51">
        <f>'[1]41'!E57</f>
        <v>0</v>
      </c>
      <c r="G65" s="51">
        <f>'[1]41'!F57</f>
        <v>0</v>
      </c>
      <c r="H65" s="51">
        <f>'[1]41'!G57</f>
        <v>0</v>
      </c>
      <c r="I65" s="51">
        <f>'[1]41'!H57</f>
        <v>0</v>
      </c>
      <c r="J65" s="51">
        <f>'[1]41'!I57</f>
        <v>0</v>
      </c>
      <c r="K65" s="51">
        <f>'[1]41'!J57</f>
        <v>0</v>
      </c>
      <c r="L65" s="51">
        <f>'[1]41'!K57</f>
        <v>0</v>
      </c>
      <c r="M65" s="51">
        <f>'[1]41'!L57</f>
        <v>0</v>
      </c>
      <c r="N65" s="51">
        <f>'[1]41'!M57</f>
        <v>0</v>
      </c>
      <c r="O65" s="51">
        <f>'[1]41'!N57</f>
        <v>0</v>
      </c>
      <c r="P65" s="3"/>
      <c r="Q65" s="3"/>
      <c r="R65" s="3"/>
      <c r="S65" s="3"/>
      <c r="T65" s="3"/>
      <c r="U65" s="3"/>
    </row>
    <row r="66" spans="1:21" ht="13.35" customHeight="1" x14ac:dyDescent="0.25">
      <c r="A66" s="29"/>
      <c r="B66" s="30" t="s">
        <v>83</v>
      </c>
      <c r="C66" s="31" t="s">
        <v>78</v>
      </c>
      <c r="D66" s="51">
        <f>'[1]41'!C61</f>
        <v>66799</v>
      </c>
      <c r="E66" s="51">
        <f>'[1]41'!D61</f>
        <v>61018</v>
      </c>
      <c r="F66" s="51">
        <f>'[1]41'!E61</f>
        <v>61040</v>
      </c>
      <c r="G66" s="51">
        <f>'[1]41'!F61</f>
        <v>61100</v>
      </c>
      <c r="H66" s="51">
        <f>'[1]41'!G61</f>
        <v>61070</v>
      </c>
      <c r="I66" s="51">
        <f>'[1]41'!H61</f>
        <v>61105</v>
      </c>
      <c r="J66" s="51">
        <f>'[1]41'!I61</f>
        <v>61085</v>
      </c>
      <c r="K66" s="51">
        <f>'[1]41'!J61</f>
        <v>61110</v>
      </c>
      <c r="L66" s="51">
        <f>'[1]41'!K61</f>
        <v>61110</v>
      </c>
      <c r="M66" s="51">
        <f>'[1]41'!L61</f>
        <v>61215</v>
      </c>
      <c r="N66" s="51">
        <f>'[1]41'!M61</f>
        <v>61115</v>
      </c>
      <c r="O66" s="51">
        <f>'[1]41'!N61</f>
        <v>61270</v>
      </c>
      <c r="P66" s="3"/>
      <c r="Q66" s="3"/>
      <c r="R66" s="3"/>
      <c r="S66" s="3"/>
      <c r="T66" s="3"/>
      <c r="U66" s="3"/>
    </row>
    <row r="67" spans="1:21" ht="29.25" customHeight="1" x14ac:dyDescent="0.25">
      <c r="A67" s="46">
        <v>13</v>
      </c>
      <c r="B67" s="47" t="s">
        <v>84</v>
      </c>
      <c r="C67" s="48"/>
      <c r="D67" s="49"/>
      <c r="E67" s="49"/>
      <c r="F67" s="49"/>
      <c r="G67" s="49"/>
      <c r="H67" s="49"/>
      <c r="I67" s="49"/>
      <c r="J67" s="49"/>
      <c r="K67" s="50"/>
      <c r="L67" s="49"/>
      <c r="M67" s="50"/>
      <c r="N67" s="49"/>
      <c r="O67" s="50"/>
      <c r="P67" s="3"/>
      <c r="Q67" s="3"/>
      <c r="R67" s="3"/>
      <c r="S67" s="3"/>
      <c r="T67" s="3"/>
      <c r="U67" s="3"/>
    </row>
    <row r="68" spans="1:21" ht="13.35" customHeight="1" x14ac:dyDescent="0.25">
      <c r="A68" s="29"/>
      <c r="B68" s="30" t="s">
        <v>85</v>
      </c>
      <c r="C68" s="31" t="s">
        <v>23</v>
      </c>
      <c r="D68" s="45">
        <f>'[1]41'!C78</f>
        <v>298.40299999999996</v>
      </c>
      <c r="E68" s="45">
        <f>'[1]41'!D78</f>
        <v>333</v>
      </c>
      <c r="F68" s="45">
        <f>'[1]41'!E78</f>
        <v>274</v>
      </c>
      <c r="G68" s="45">
        <f>'[1]41'!F78</f>
        <v>275</v>
      </c>
      <c r="H68" s="45">
        <f>'[1]41'!G78</f>
        <v>275</v>
      </c>
      <c r="I68" s="45">
        <f>'[1]41'!H78</f>
        <v>276.5</v>
      </c>
      <c r="J68" s="45">
        <f>'[1]41'!I78</f>
        <v>276.5</v>
      </c>
      <c r="K68" s="45">
        <f>'[1]41'!J78</f>
        <v>277</v>
      </c>
      <c r="L68" s="45">
        <f>'[1]41'!K78</f>
        <v>277</v>
      </c>
      <c r="M68" s="45">
        <f>'[1]41'!L78</f>
        <v>278</v>
      </c>
      <c r="N68" s="45">
        <f>'[1]41'!M78</f>
        <v>278</v>
      </c>
      <c r="O68" s="45">
        <f>'[1]41'!N78</f>
        <v>279</v>
      </c>
      <c r="P68" s="3"/>
      <c r="Q68" s="3"/>
      <c r="R68" s="3"/>
      <c r="S68" s="3"/>
      <c r="T68" s="3"/>
      <c r="U68" s="3"/>
    </row>
    <row r="69" spans="1:21" ht="13.35" customHeight="1" x14ac:dyDescent="0.25">
      <c r="A69" s="29"/>
      <c r="B69" s="30" t="s">
        <v>86</v>
      </c>
      <c r="C69" s="31" t="s">
        <v>23</v>
      </c>
      <c r="D69" s="45">
        <f>'[1]41'!C79</f>
        <v>1448.44</v>
      </c>
      <c r="E69" s="45">
        <f>'[1]41'!D79</f>
        <v>1448</v>
      </c>
      <c r="F69" s="45">
        <f>'[1]41'!E79</f>
        <v>1450</v>
      </c>
      <c r="G69" s="45">
        <f>'[1]41'!F79</f>
        <v>1450</v>
      </c>
      <c r="H69" s="45">
        <f>'[1]41'!G79</f>
        <v>1450</v>
      </c>
      <c r="I69" s="45">
        <f>'[1]41'!H79</f>
        <v>1451</v>
      </c>
      <c r="J69" s="45">
        <f>'[1]41'!I79</f>
        <v>1451</v>
      </c>
      <c r="K69" s="45">
        <f>'[1]41'!J79</f>
        <v>1451</v>
      </c>
      <c r="L69" s="45">
        <f>'[1]41'!K79</f>
        <v>1451</v>
      </c>
      <c r="M69" s="45">
        <f>'[1]41'!L79</f>
        <v>1451</v>
      </c>
      <c r="N69" s="45">
        <f>'[1]41'!M79</f>
        <v>1451</v>
      </c>
      <c r="O69" s="45">
        <f>'[1]41'!N79</f>
        <v>1452</v>
      </c>
      <c r="P69" s="3"/>
      <c r="Q69" s="3"/>
      <c r="R69" s="3"/>
      <c r="S69" s="3"/>
      <c r="T69" s="3"/>
      <c r="U69" s="3"/>
    </row>
    <row r="70" spans="1:21" ht="13.35" customHeight="1" x14ac:dyDescent="0.25">
      <c r="A70" s="29"/>
      <c r="B70" s="30" t="s">
        <v>87</v>
      </c>
      <c r="C70" s="31" t="s">
        <v>88</v>
      </c>
      <c r="D70" s="45">
        <f>'[1]41'!C80</f>
        <v>13344.300000000001</v>
      </c>
      <c r="E70" s="45">
        <f>'[1]41'!D80</f>
        <v>13820</v>
      </c>
      <c r="F70" s="45">
        <f>'[1]41'!E80</f>
        <v>13820</v>
      </c>
      <c r="G70" s="45">
        <f>'[1]41'!F80</f>
        <v>13820</v>
      </c>
      <c r="H70" s="45">
        <f>'[1]41'!G80</f>
        <v>13820</v>
      </c>
      <c r="I70" s="45">
        <f>'[1]41'!H80</f>
        <v>13821</v>
      </c>
      <c r="J70" s="45">
        <f>'[1]41'!I80</f>
        <v>13820</v>
      </c>
      <c r="K70" s="45">
        <f>'[1]41'!J80</f>
        <v>13820</v>
      </c>
      <c r="L70" s="45">
        <f>'[1]41'!K80</f>
        <v>13820</v>
      </c>
      <c r="M70" s="45">
        <f>'[1]41'!L80</f>
        <v>13820</v>
      </c>
      <c r="N70" s="45">
        <f>'[1]41'!M80</f>
        <v>13820</v>
      </c>
      <c r="O70" s="45">
        <f>'[1]41'!N80</f>
        <v>13822</v>
      </c>
      <c r="P70" s="3"/>
      <c r="Q70" s="3"/>
      <c r="R70" s="3"/>
      <c r="S70" s="3"/>
      <c r="T70" s="3"/>
      <c r="U70" s="3"/>
    </row>
    <row r="71" spans="1:21" ht="13.35" customHeight="1" x14ac:dyDescent="0.25">
      <c r="A71" s="29"/>
      <c r="B71" s="30" t="s">
        <v>89</v>
      </c>
      <c r="C71" s="31" t="s">
        <v>23</v>
      </c>
      <c r="D71" s="45">
        <f>'[1]41'!C81</f>
        <v>30.57</v>
      </c>
      <c r="E71" s="45">
        <f>'[1]41'!D81</f>
        <v>25</v>
      </c>
      <c r="F71" s="45">
        <f>'[1]41'!E81</f>
        <v>30</v>
      </c>
      <c r="G71" s="45">
        <f>'[1]41'!F81</f>
        <v>35</v>
      </c>
      <c r="H71" s="45">
        <f>'[1]41'!G81</f>
        <v>30</v>
      </c>
      <c r="I71" s="45">
        <f>'[1]41'!H81</f>
        <v>35</v>
      </c>
      <c r="J71" s="45">
        <f>'[1]41'!I81</f>
        <v>30</v>
      </c>
      <c r="K71" s="45">
        <f>'[1]41'!J81</f>
        <v>35</v>
      </c>
      <c r="L71" s="45">
        <f>'[1]41'!K81</f>
        <v>35</v>
      </c>
      <c r="M71" s="45">
        <f>'[1]41'!L81</f>
        <v>40</v>
      </c>
      <c r="N71" s="45">
        <f>'[1]41'!M81</f>
        <v>45</v>
      </c>
      <c r="O71" s="45">
        <f>'[1]41'!N81</f>
        <v>50</v>
      </c>
      <c r="P71" s="3"/>
      <c r="Q71" s="3"/>
      <c r="R71" s="3"/>
      <c r="S71" s="3"/>
      <c r="T71" s="3"/>
      <c r="U71" s="3"/>
    </row>
    <row r="72" spans="1:21" ht="13.35" customHeight="1" x14ac:dyDescent="0.25">
      <c r="A72" s="29"/>
      <c r="B72" s="30" t="s">
        <v>90</v>
      </c>
      <c r="C72" s="31" t="s">
        <v>23</v>
      </c>
      <c r="D72" s="45">
        <f>'[1]41'!C82</f>
        <v>3730.8</v>
      </c>
      <c r="E72" s="45">
        <f>'[1]41'!D82</f>
        <v>3734</v>
      </c>
      <c r="F72" s="45">
        <f>'[1]41'!E82</f>
        <v>3734</v>
      </c>
      <c r="G72" s="45">
        <f>'[1]41'!F82</f>
        <v>3734</v>
      </c>
      <c r="H72" s="45">
        <f>'[1]41'!G82</f>
        <v>3734</v>
      </c>
      <c r="I72" s="45">
        <f>'[1]41'!H82</f>
        <v>3735</v>
      </c>
      <c r="J72" s="45">
        <f>'[1]41'!I82</f>
        <v>3735</v>
      </c>
      <c r="K72" s="45">
        <f>'[1]41'!J82</f>
        <v>3736</v>
      </c>
      <c r="L72" s="45">
        <f>'[1]41'!K82</f>
        <v>3736</v>
      </c>
      <c r="M72" s="45">
        <f>'[1]41'!L82</f>
        <v>3736</v>
      </c>
      <c r="N72" s="45">
        <f>'[1]41'!M82</f>
        <v>3736</v>
      </c>
      <c r="O72" s="45">
        <f>'[1]41'!N82</f>
        <v>3736</v>
      </c>
      <c r="P72" s="3"/>
      <c r="Q72" s="3"/>
      <c r="R72" s="3"/>
      <c r="S72" s="3"/>
      <c r="T72" s="3"/>
      <c r="U72" s="3"/>
    </row>
    <row r="73" spans="1:21" ht="13.35" customHeight="1" x14ac:dyDescent="0.25">
      <c r="A73" s="29"/>
      <c r="B73" s="30" t="s">
        <v>91</v>
      </c>
      <c r="C73" s="31" t="s">
        <v>23</v>
      </c>
      <c r="D73" s="45">
        <f>'[1]41'!C83</f>
        <v>1764.6</v>
      </c>
      <c r="E73" s="45">
        <f>'[1]41'!D83</f>
        <v>1760</v>
      </c>
      <c r="F73" s="45">
        <f>'[1]41'!E83</f>
        <v>1760</v>
      </c>
      <c r="G73" s="45">
        <f>'[1]41'!F83</f>
        <v>1760</v>
      </c>
      <c r="H73" s="45">
        <f>'[1]41'!G83</f>
        <v>1760</v>
      </c>
      <c r="I73" s="45">
        <f>'[1]41'!H83</f>
        <v>1760</v>
      </c>
      <c r="J73" s="45">
        <f>'[1]41'!I83</f>
        <v>1760</v>
      </c>
      <c r="K73" s="45">
        <f>'[1]41'!J83</f>
        <v>1761</v>
      </c>
      <c r="L73" s="45">
        <f>'[1]41'!K83</f>
        <v>1761</v>
      </c>
      <c r="M73" s="45">
        <f>'[1]41'!L83</f>
        <v>1762</v>
      </c>
      <c r="N73" s="45">
        <f>'[1]41'!M83</f>
        <v>1762</v>
      </c>
      <c r="O73" s="45">
        <f>'[1]41'!N83</f>
        <v>1763</v>
      </c>
      <c r="P73" s="3"/>
      <c r="Q73" s="3"/>
      <c r="R73" s="3"/>
      <c r="S73" s="3"/>
      <c r="T73" s="3"/>
      <c r="U73" s="3"/>
    </row>
    <row r="74" spans="1:21" ht="13.35" customHeight="1" thickBot="1" x14ac:dyDescent="0.3">
      <c r="A74" s="34"/>
      <c r="B74" s="35" t="s">
        <v>92</v>
      </c>
      <c r="C74" s="36" t="s">
        <v>23</v>
      </c>
      <c r="D74" s="45">
        <f>'[1]41'!C84</f>
        <v>0</v>
      </c>
      <c r="E74" s="45">
        <f>'[1]41'!D84</f>
        <v>0</v>
      </c>
      <c r="F74" s="45">
        <f>'[1]41'!E84</f>
        <v>0</v>
      </c>
      <c r="G74" s="45">
        <f>'[1]41'!F84</f>
        <v>0</v>
      </c>
      <c r="H74" s="45">
        <f>'[1]41'!G84</f>
        <v>0</v>
      </c>
      <c r="I74" s="45">
        <f>'[1]41'!H84</f>
        <v>0</v>
      </c>
      <c r="J74" s="45">
        <f>'[1]41'!I84</f>
        <v>0</v>
      </c>
      <c r="K74" s="45">
        <f>'[1]41'!J84</f>
        <v>0</v>
      </c>
      <c r="L74" s="45">
        <f>'[1]41'!K84</f>
        <v>0</v>
      </c>
      <c r="M74" s="45">
        <f>'[1]41'!L84</f>
        <v>0</v>
      </c>
      <c r="N74" s="45">
        <f>'[1]41'!M84</f>
        <v>0</v>
      </c>
      <c r="O74" s="45">
        <f>'[1]41'!N84</f>
        <v>0</v>
      </c>
      <c r="P74" s="3"/>
      <c r="Q74" s="3"/>
      <c r="R74" s="3"/>
      <c r="S74" s="3"/>
      <c r="T74" s="3"/>
      <c r="U74" s="3"/>
    </row>
    <row r="75" spans="1:21" ht="78.75" customHeight="1" x14ac:dyDescent="0.25">
      <c r="A75" s="52">
        <v>14</v>
      </c>
      <c r="B75" s="53" t="s">
        <v>93</v>
      </c>
      <c r="C75" s="54" t="s">
        <v>94</v>
      </c>
      <c r="D75" s="55">
        <f>'[1]27'!C8</f>
        <v>142267706.20000002</v>
      </c>
      <c r="E75" s="55">
        <f>'[1]27'!E8</f>
        <v>208371722.00278255</v>
      </c>
      <c r="F75" s="55">
        <f>'[1]27'!G8</f>
        <v>242509221.9949581</v>
      </c>
      <c r="G75" s="55">
        <f>'[1]27'!I8</f>
        <v>225097441.54767519</v>
      </c>
      <c r="H75" s="55">
        <f>'[1]27'!K8</f>
        <v>231929054.25275904</v>
      </c>
      <c r="I75" s="55">
        <f>'[1]27'!M8</f>
        <v>213819499.57030809</v>
      </c>
      <c r="J75" s="55">
        <f>'[1]27'!O8</f>
        <v>256440692.00868076</v>
      </c>
      <c r="K75" s="56">
        <f>'[1]27'!Q8</f>
        <v>216530602.22458598</v>
      </c>
      <c r="L75" s="55">
        <f>'[1]27'!S8</f>
        <v>283515701.29417956</v>
      </c>
      <c r="M75" s="56">
        <f>'[1]27'!U8</f>
        <v>219468356.36767519</v>
      </c>
      <c r="N75" s="55">
        <f>'[1]27'!W8</f>
        <v>313564648.17651892</v>
      </c>
      <c r="O75" s="56">
        <f>'[1]27'!Y8</f>
        <v>222792937.30645323</v>
      </c>
      <c r="P75" s="3"/>
      <c r="Q75" s="3"/>
      <c r="R75" s="3"/>
      <c r="S75" s="3"/>
      <c r="T75" s="3"/>
      <c r="U75" s="3"/>
    </row>
    <row r="76" spans="1:21" ht="20.25" customHeight="1" x14ac:dyDescent="0.25">
      <c r="A76" s="29"/>
      <c r="B76" s="30" t="s">
        <v>95</v>
      </c>
      <c r="C76" s="31" t="s">
        <v>94</v>
      </c>
      <c r="D76" s="45">
        <v>133785481.40000001</v>
      </c>
      <c r="E76" s="45">
        <f>'[1]27'!D8</f>
        <v>145473681.28561676</v>
      </c>
      <c r="F76" s="45">
        <f>'[1]27'!F8</f>
        <v>239746360.00273716</v>
      </c>
      <c r="G76" s="45">
        <f>'[1]27'!H8</f>
        <v>239746360.00273716</v>
      </c>
      <c r="H76" s="45">
        <f>'[1]27'!J8</f>
        <v>236012692.8449581</v>
      </c>
      <c r="I76" s="45">
        <f>'[1]27'!L8</f>
        <v>219068192.39762318</v>
      </c>
      <c r="J76" s="45">
        <f>'[1]27'!N8</f>
        <v>231348658.63272804</v>
      </c>
      <c r="K76" s="57">
        <f>'[1]27'!P8</f>
        <v>213239103.95034209</v>
      </c>
      <c r="L76" s="45">
        <f>'[1]27'!R8</f>
        <v>255842884.09878156</v>
      </c>
      <c r="M76" s="57">
        <f>'[1]27'!T8</f>
        <v>215932794.31460679</v>
      </c>
      <c r="N76" s="45">
        <f>'[1]27'!V8</f>
        <v>282899959.41905957</v>
      </c>
      <c r="O76" s="57">
        <f>'[1]27'!X8</f>
        <v>218852614.49269518</v>
      </c>
      <c r="P76" s="3"/>
      <c r="Q76" s="3"/>
      <c r="R76" s="3"/>
      <c r="S76" s="3"/>
      <c r="T76" s="3"/>
      <c r="U76" s="3"/>
    </row>
    <row r="77" spans="1:21" ht="33" customHeight="1" x14ac:dyDescent="0.25">
      <c r="A77" s="29">
        <v>15</v>
      </c>
      <c r="B77" s="30" t="s">
        <v>96</v>
      </c>
      <c r="C77" s="31" t="s">
        <v>94</v>
      </c>
      <c r="D77" s="45">
        <f>'[1]32'!C8</f>
        <v>12196677.9</v>
      </c>
      <c r="E77" s="45">
        <f>'[1]32'!D8</f>
        <v>14180104.02595</v>
      </c>
      <c r="F77" s="45">
        <f>'[1]32'!E8</f>
        <v>15344208.259098792</v>
      </c>
      <c r="G77" s="45">
        <f>'[1]32'!F8</f>
        <v>15592645.513196317</v>
      </c>
      <c r="H77" s="45">
        <f>'[1]32'!G8</f>
        <v>16608045.043151969</v>
      </c>
      <c r="I77" s="45">
        <f>'[1]32'!H8</f>
        <v>16677927.195009042</v>
      </c>
      <c r="J77" s="45">
        <f>'[1]32'!I8</f>
        <v>17601670.105368059</v>
      </c>
      <c r="K77" s="58">
        <f>'[1]32'!J8</f>
        <v>17651648.977131158</v>
      </c>
      <c r="L77" s="45">
        <f>'[1]32'!K8</f>
        <v>18499355.280741829</v>
      </c>
      <c r="M77" s="58">
        <f>'[1]32'!L8</f>
        <v>18635341.696433514</v>
      </c>
      <c r="N77" s="45">
        <f>'[1]32'!M8</f>
        <v>19442822.400059659</v>
      </c>
      <c r="O77" s="58">
        <f>'[1]32'!N8</f>
        <v>19548473.439558756</v>
      </c>
      <c r="P77" s="3"/>
      <c r="Q77" s="3"/>
      <c r="R77" s="3"/>
      <c r="S77" s="3"/>
      <c r="T77" s="3"/>
      <c r="U77" s="3"/>
    </row>
    <row r="78" spans="1:21" ht="31.5" customHeight="1" x14ac:dyDescent="0.25">
      <c r="A78" s="29"/>
      <c r="B78" s="30" t="s">
        <v>97</v>
      </c>
      <c r="C78" s="31" t="s">
        <v>12</v>
      </c>
      <c r="D78" s="45">
        <f>'[1]32'!C9</f>
        <v>105.1</v>
      </c>
      <c r="E78" s="45">
        <f>'[1]32'!D9</f>
        <v>102.70496413207731</v>
      </c>
      <c r="F78" s="45">
        <f>'[1]32'!E9</f>
        <v>100.19390699748021</v>
      </c>
      <c r="G78" s="45">
        <f>'[1]32'!F9</f>
        <v>102.67173900439433</v>
      </c>
      <c r="H78" s="45">
        <f>'[1]32'!G9</f>
        <v>101.72610164440758</v>
      </c>
      <c r="I78" s="45">
        <f>'[1]32'!H9</f>
        <v>101.76994785137789</v>
      </c>
      <c r="J78" s="45">
        <f>'[1]32'!I9</f>
        <v>100.83995588760121</v>
      </c>
      <c r="K78" s="58">
        <f>'[1]32'!J9</f>
        <v>100.89455299714734</v>
      </c>
      <c r="L78" s="45">
        <f>'[1]32'!K9</f>
        <v>100</v>
      </c>
      <c r="M78" s="58">
        <f>'[1]32'!L9</f>
        <v>100.64138151242368</v>
      </c>
      <c r="N78" s="45">
        <f>'[1]32'!M9</f>
        <v>99.999999999999986</v>
      </c>
      <c r="O78" s="58">
        <f>'[1]32'!N9</f>
        <v>99.999999999999986</v>
      </c>
      <c r="P78" s="3"/>
      <c r="Q78" s="3"/>
      <c r="R78" s="3"/>
      <c r="S78" s="3"/>
      <c r="T78" s="3"/>
      <c r="U78" s="3"/>
    </row>
    <row r="79" spans="1:21" ht="31.5" customHeight="1" x14ac:dyDescent="0.25">
      <c r="A79" s="29">
        <v>16</v>
      </c>
      <c r="B79" s="30" t="s">
        <v>98</v>
      </c>
      <c r="C79" s="31" t="s">
        <v>94</v>
      </c>
      <c r="D79" s="45">
        <f>'[1]33'!C9</f>
        <v>6008218.2999999998</v>
      </c>
      <c r="E79" s="45">
        <f>'[1]33'!D9</f>
        <v>5979998.7999999998</v>
      </c>
      <c r="F79" s="45">
        <f>'[1]33'!E9</f>
        <v>6242217.3055399992</v>
      </c>
      <c r="G79" s="45">
        <f>'[1]33'!F9</f>
        <v>6250314.9731151992</v>
      </c>
      <c r="H79" s="45">
        <f>'[1]33'!G9</f>
        <v>6508077.1690147799</v>
      </c>
      <c r="I79" s="45">
        <f>'[1]33'!H9</f>
        <v>6533412.8680008128</v>
      </c>
      <c r="J79" s="45">
        <f>'[1]33'!I9</f>
        <v>6786099.4833686817</v>
      </c>
      <c r="K79" s="58">
        <f>'[1]33'!J9</f>
        <v>6862682.2905062363</v>
      </c>
      <c r="L79" s="45">
        <f>'[1]33'!K9</f>
        <v>7148596.8367842538</v>
      </c>
      <c r="M79" s="58">
        <f>'[1]33'!L9</f>
        <v>7282618.9100777414</v>
      </c>
      <c r="N79" s="45">
        <f>'[1]33'!M9</f>
        <v>7620404.2280120142</v>
      </c>
      <c r="O79" s="58">
        <f>'[1]33'!N9</f>
        <v>7751094.3865949679</v>
      </c>
      <c r="P79" s="3"/>
      <c r="Q79" s="3"/>
      <c r="R79" s="3"/>
      <c r="S79" s="3"/>
      <c r="T79" s="3"/>
      <c r="U79" s="3"/>
    </row>
    <row r="80" spans="1:21" ht="30" customHeight="1" x14ac:dyDescent="0.25">
      <c r="A80" s="29"/>
      <c r="B80" s="30" t="s">
        <v>97</v>
      </c>
      <c r="C80" s="31" t="s">
        <v>12</v>
      </c>
      <c r="D80" s="45">
        <f>'[1]33'!C10</f>
        <v>93.111500000000007</v>
      </c>
      <c r="E80" s="45">
        <f>'[1]33'!D10</f>
        <v>89.828807157771053</v>
      </c>
      <c r="F80" s="45">
        <f>'[1]33'!E10</f>
        <v>95.415837039967286</v>
      </c>
      <c r="G80" s="45">
        <f>'[1]33'!F10</f>
        <v>96.5992035583686</v>
      </c>
      <c r="H80" s="45">
        <f>'[1]33'!G10</f>
        <v>96.80507087398415</v>
      </c>
      <c r="I80" s="45">
        <f>'[1]33'!H10</f>
        <v>97.873912040276124</v>
      </c>
      <c r="J80" s="45">
        <f>'[1]33'!I10</f>
        <v>97.816095556314977</v>
      </c>
      <c r="K80" s="58">
        <f>'[1]33'!J10</f>
        <v>98.907511061182404</v>
      </c>
      <c r="L80" s="45">
        <f>'[1]33'!K10</f>
        <v>98.819665131801571</v>
      </c>
      <c r="M80" s="58">
        <f>'[1]33'!L10</f>
        <v>99.923853539206263</v>
      </c>
      <c r="N80" s="45">
        <f>'[1]33'!M10</f>
        <v>99.999999999999986</v>
      </c>
      <c r="O80" s="58">
        <f>'[1]33'!N10</f>
        <v>100.21919827260929</v>
      </c>
      <c r="P80" s="3"/>
      <c r="Q80" s="3"/>
      <c r="R80" s="3"/>
      <c r="S80" s="3"/>
      <c r="T80" s="3"/>
      <c r="U80" s="3"/>
    </row>
    <row r="81" spans="1:21" ht="30" customHeight="1" x14ac:dyDescent="0.25">
      <c r="A81" s="29">
        <v>17</v>
      </c>
      <c r="B81" s="30" t="s">
        <v>99</v>
      </c>
      <c r="C81" s="31" t="s">
        <v>100</v>
      </c>
      <c r="D81" s="45">
        <f>'[1]29'!C9</f>
        <v>375543.85000000003</v>
      </c>
      <c r="E81" s="45">
        <f>'[1]29'!D9</f>
        <v>418693.18660000007</v>
      </c>
      <c r="F81" s="45">
        <f>'[1]29'!E9</f>
        <v>449761.22650000011</v>
      </c>
      <c r="G81" s="45">
        <f>'[1]29'!F9</f>
        <v>447393.20490000001</v>
      </c>
      <c r="H81" s="45">
        <f>'[1]29'!G9</f>
        <v>480796.39151600003</v>
      </c>
      <c r="I81" s="45">
        <f>'[1]29'!H9</f>
        <v>472947.96758230001</v>
      </c>
      <c r="J81" s="45">
        <f>'[1]29'!I9</f>
        <v>505678.6218190834</v>
      </c>
      <c r="K81" s="58">
        <f>'[1]29'!J9</f>
        <v>497312.49724976037</v>
      </c>
      <c r="L81" s="45">
        <f>'[1]29'!K9</f>
        <v>531978.0850753641</v>
      </c>
      <c r="M81" s="58">
        <f>'[1]29'!L9</f>
        <v>523373.97465169861</v>
      </c>
      <c r="N81" s="45">
        <f>'[1]29'!M9</f>
        <v>561152.62550100952</v>
      </c>
      <c r="O81" s="58">
        <f>'[1]29'!N9</f>
        <v>551373.6960314319</v>
      </c>
      <c r="P81" s="3"/>
      <c r="Q81" s="3"/>
      <c r="R81" s="3"/>
      <c r="S81" s="3"/>
      <c r="T81" s="3"/>
      <c r="U81" s="3"/>
    </row>
    <row r="82" spans="1:21" ht="29.25" customHeight="1" thickBot="1" x14ac:dyDescent="0.3">
      <c r="A82" s="34"/>
      <c r="B82" s="35" t="s">
        <v>97</v>
      </c>
      <c r="C82" s="36" t="s">
        <v>12</v>
      </c>
      <c r="D82" s="59">
        <f>'[1]29'!C10</f>
        <v>101.5442</v>
      </c>
      <c r="E82" s="59">
        <f>'[1]29'!D10</f>
        <v>98.489245978531045</v>
      </c>
      <c r="F82" s="59">
        <f>'[1]29'!E10</f>
        <v>99.463185315801525</v>
      </c>
      <c r="G82" s="59">
        <f>'[1]29'!F10</f>
        <v>99.770929703003091</v>
      </c>
      <c r="H82" s="59">
        <f>'[1]29'!G10</f>
        <v>100.47026759782047</v>
      </c>
      <c r="I82" s="59">
        <f>'[1]29'!H10</f>
        <v>100.582230860298</v>
      </c>
      <c r="J82" s="59">
        <f>'[1]29'!I10</f>
        <v>100.07156187708156</v>
      </c>
      <c r="K82" s="60">
        <f>'[1]29'!J10</f>
        <v>100.23987612991567</v>
      </c>
      <c r="L82" s="59">
        <f>'[1]29'!K10</f>
        <v>100.09593302351072</v>
      </c>
      <c r="M82" s="60">
        <f>'[1]29'!L10</f>
        <v>100.32455957848046</v>
      </c>
      <c r="N82" s="59">
        <f>'[1]29'!M10</f>
        <v>100.3655205346202</v>
      </c>
      <c r="O82" s="60">
        <f>'[1]29'!N10</f>
        <v>100.42883676845818</v>
      </c>
      <c r="P82" s="3"/>
      <c r="Q82" s="3"/>
      <c r="R82" s="3"/>
      <c r="S82" s="3"/>
      <c r="T82" s="3"/>
      <c r="U82" s="3"/>
    </row>
    <row r="83" spans="1:21" ht="47.25" x14ac:dyDescent="0.25">
      <c r="A83" s="61">
        <v>18</v>
      </c>
      <c r="B83" s="53" t="s">
        <v>115</v>
      </c>
      <c r="C83" s="54" t="s">
        <v>94</v>
      </c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3"/>
    </row>
    <row r="84" spans="1:21" ht="15.75" x14ac:dyDescent="0.25">
      <c r="A84" s="64">
        <v>19</v>
      </c>
      <c r="B84" s="65" t="s">
        <v>104</v>
      </c>
      <c r="C84" s="31" t="s">
        <v>94</v>
      </c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3"/>
    </row>
    <row r="85" spans="1:21" ht="47.25" x14ac:dyDescent="0.25">
      <c r="A85" s="66">
        <v>20</v>
      </c>
      <c r="B85" s="67" t="s">
        <v>102</v>
      </c>
      <c r="C85" s="68" t="s">
        <v>94</v>
      </c>
      <c r="D85" s="62">
        <f>[2]Мирный!D87+[2]Удачный!D87+[2]Айхал!D87+[2]Алмазный!D87+[2]Светлый!D87+[2]Чернышевский!D87+[2]БН!D87+[2]СНЭН!D87+[2]ЧН!D87</f>
        <v>0</v>
      </c>
      <c r="E85" s="62">
        <f>[2]Мирный!E87+[2]Удачный!E87+[2]Айхал!E87+[2]Алмазный!E87+[2]Светлый!E87+[2]Чернышевский!E87+[2]БН!E87+[2]СНЭН!E87+[2]ЧН!E87</f>
        <v>0</v>
      </c>
      <c r="F85" s="62">
        <f>[2]Мирный!F87+[2]Удачный!F87+[2]Айхал!F87+[2]Алмазный!F87+[2]Светлый!F87+[2]Чернышевский!F87+[2]БН!F87+[2]СНЭН!F87+[2]ЧН!F87</f>
        <v>0</v>
      </c>
      <c r="G85" s="62">
        <f>[2]Мирный!G87+[2]Удачный!G87+[2]Айхал!G87+[2]Алмазный!G87+[2]Светлый!G87+[2]Чернышевский!G87+[2]БН!G87+[2]СНЭН!G87+[2]ЧН!G87</f>
        <v>0</v>
      </c>
      <c r="H85" s="62">
        <f>[2]Мирный!H87+[2]Удачный!H87+[2]Айхал!H87+[2]Алмазный!H87+[2]Светлый!H87+[2]Чернышевский!H87+[2]БН!H87+[2]СНЭН!H87+[2]ЧН!H87</f>
        <v>0</v>
      </c>
      <c r="I85" s="62">
        <f>[2]Мирный!I87+[2]Удачный!I87+[2]Айхал!I87+[2]Алмазный!I87+[2]Светлый!I87+[2]Чернышевский!I87+[2]БН!I87+[2]СНЭН!I87+[2]ЧН!I87</f>
        <v>0</v>
      </c>
      <c r="J85" s="62">
        <f>[2]Мирный!J87+[2]Удачный!J87+[2]Айхал!J87+[2]Алмазный!J87+[2]Светлый!J87+[2]Чернышевский!J87+[2]БН!J87+[2]СНЭН!J87+[2]ЧН!J87</f>
        <v>0</v>
      </c>
      <c r="K85" s="62">
        <f>[2]Мирный!K87+[2]Удачный!K87+[2]Айхал!K87+[2]Алмазный!K87+[2]Светлый!K87+[2]Чернышевский!K87+[2]БН!K87+[2]СНЭН!K87+[2]ЧН!K87</f>
        <v>0</v>
      </c>
      <c r="L85" s="62">
        <f>[2]Мирный!L87+[2]Удачный!L87+[2]Айхал!L87+[2]Алмазный!L87+[2]Светлый!L87+[2]Чернышевский!L87+[2]БН!L87+[2]СНЭН!L87+[2]ЧН!L87</f>
        <v>0</v>
      </c>
      <c r="M85" s="62">
        <f>[2]Мирный!M87+[2]Удачный!M87+[2]Айхал!M87+[2]Алмазный!M87+[2]Светлый!M87+[2]Чернышевский!M87+[2]БН!M87+[2]СНЭН!M87+[2]ЧН!M87</f>
        <v>0</v>
      </c>
      <c r="N85" s="62">
        <f>[2]Мирный!N87+[2]Удачный!N87+[2]Айхал!N87+[2]Алмазный!N87+[2]Светлый!N87+[2]Чернышевский!N87+[2]БН!N87+[2]СНЭН!N87+[2]ЧН!N87</f>
        <v>0</v>
      </c>
      <c r="O85" s="63">
        <f>[2]Мирный!O87+[2]Удачный!O87+[2]Айхал!O87+[2]Алмазный!O87+[2]Светлый!O87+[2]Чернышевский!O87+[2]БН!O87+[2]СНЭН!O87+[2]ЧН!O87</f>
        <v>0</v>
      </c>
    </row>
    <row r="86" spans="1:21" ht="31.5" x14ac:dyDescent="0.25">
      <c r="A86" s="64">
        <v>21</v>
      </c>
      <c r="B86" s="69" t="s">
        <v>116</v>
      </c>
      <c r="C86" s="31" t="s">
        <v>94</v>
      </c>
      <c r="D86" s="70">
        <v>3491211.7</v>
      </c>
      <c r="E86" s="70">
        <v>3672583.4</v>
      </c>
      <c r="F86" s="70">
        <v>3903061.5</v>
      </c>
      <c r="G86" s="70">
        <v>3899681.4</v>
      </c>
      <c r="H86" s="70">
        <v>4249942.4000000004</v>
      </c>
      <c r="I86" s="70">
        <v>4241064.5</v>
      </c>
      <c r="J86" s="70">
        <v>4588573.7</v>
      </c>
      <c r="K86" s="70">
        <v>4575568</v>
      </c>
      <c r="L86" s="70">
        <v>4686655.5</v>
      </c>
      <c r="M86" s="70">
        <v>4671136.0999999996</v>
      </c>
      <c r="N86" s="70">
        <v>4774400</v>
      </c>
      <c r="O86" s="71">
        <v>4754163.2</v>
      </c>
    </row>
    <row r="87" spans="1:21" ht="15.75" x14ac:dyDescent="0.25">
      <c r="A87" s="64">
        <v>22</v>
      </c>
      <c r="B87" s="72" t="s">
        <v>105</v>
      </c>
      <c r="C87" s="31" t="s">
        <v>94</v>
      </c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4"/>
    </row>
    <row r="88" spans="1:21" ht="15.75" x14ac:dyDescent="0.25">
      <c r="A88" s="64">
        <v>23</v>
      </c>
      <c r="B88" s="30" t="s">
        <v>106</v>
      </c>
      <c r="C88" s="31" t="s">
        <v>94</v>
      </c>
      <c r="D88" s="73">
        <v>3545904.6</v>
      </c>
      <c r="E88" s="73">
        <v>4445278.8</v>
      </c>
      <c r="F88" s="73">
        <v>4680878.58</v>
      </c>
      <c r="G88" s="73">
        <v>4671988.0199999996</v>
      </c>
      <c r="H88" s="73">
        <v>4914922.51</v>
      </c>
      <c r="I88" s="73">
        <v>4891571.46</v>
      </c>
      <c r="J88" s="73">
        <v>5141008.9400000004</v>
      </c>
      <c r="K88" s="73">
        <v>5106800.5999999996</v>
      </c>
      <c r="L88" s="73">
        <v>5367213.33</v>
      </c>
      <c r="M88" s="73">
        <v>5326393.03</v>
      </c>
      <c r="N88" s="73">
        <v>5598003.5099999998</v>
      </c>
      <c r="O88" s="74">
        <v>5544775.1399999997</v>
      </c>
    </row>
    <row r="89" spans="1:21" ht="31.5" x14ac:dyDescent="0.25">
      <c r="A89" s="64">
        <v>24</v>
      </c>
      <c r="B89" s="75" t="s">
        <v>103</v>
      </c>
      <c r="C89" s="76" t="s">
        <v>12</v>
      </c>
      <c r="D89" s="77">
        <f>D85/D88*100</f>
        <v>0</v>
      </c>
      <c r="E89" s="77">
        <f t="shared" ref="E89:O89" si="2">E85/E88*100</f>
        <v>0</v>
      </c>
      <c r="F89" s="77">
        <f t="shared" si="2"/>
        <v>0</v>
      </c>
      <c r="G89" s="77">
        <f t="shared" si="2"/>
        <v>0</v>
      </c>
      <c r="H89" s="77">
        <f t="shared" si="2"/>
        <v>0</v>
      </c>
      <c r="I89" s="77">
        <f t="shared" si="2"/>
        <v>0</v>
      </c>
      <c r="J89" s="77">
        <f t="shared" si="2"/>
        <v>0</v>
      </c>
      <c r="K89" s="77">
        <f t="shared" si="2"/>
        <v>0</v>
      </c>
      <c r="L89" s="77">
        <f t="shared" si="2"/>
        <v>0</v>
      </c>
      <c r="M89" s="77">
        <f t="shared" si="2"/>
        <v>0</v>
      </c>
      <c r="N89" s="77">
        <f t="shared" si="2"/>
        <v>0</v>
      </c>
      <c r="O89" s="78">
        <f t="shared" si="2"/>
        <v>0</v>
      </c>
    </row>
    <row r="90" spans="1:21" ht="15.75" x14ac:dyDescent="0.25">
      <c r="A90" s="79"/>
      <c r="B90" s="80" t="s">
        <v>109</v>
      </c>
      <c r="C90" s="81" t="s">
        <v>110</v>
      </c>
      <c r="D90" s="82"/>
      <c r="E90" s="82"/>
      <c r="F90" s="82"/>
      <c r="G90" s="82"/>
      <c r="H90" s="82"/>
      <c r="I90" s="82"/>
      <c r="J90" s="82"/>
      <c r="K90" s="83"/>
      <c r="L90" s="82"/>
      <c r="M90" s="83"/>
      <c r="N90" s="82"/>
      <c r="O90" s="83"/>
    </row>
    <row r="91" spans="1:21" ht="16.5" thickBot="1" x14ac:dyDescent="0.3">
      <c r="A91" s="84">
        <v>18</v>
      </c>
      <c r="B91" s="35" t="s">
        <v>101</v>
      </c>
      <c r="C91" s="36" t="s">
        <v>94</v>
      </c>
      <c r="D91" s="85">
        <f>'[1]16'!C7</f>
        <v>23090558</v>
      </c>
      <c r="E91" s="85">
        <f>'[1]16'!D7</f>
        <v>25068995.810000002</v>
      </c>
      <c r="F91" s="85">
        <f>'[1]16'!E7</f>
        <v>19792279.219999999</v>
      </c>
      <c r="G91" s="85">
        <f>'[1]16'!F7</f>
        <v>19792279.219999999</v>
      </c>
      <c r="H91" s="85">
        <f>'[1]16'!G7</f>
        <v>17132353.370000001</v>
      </c>
      <c r="I91" s="85">
        <f>'[1]16'!H7</f>
        <v>17132353.370000001</v>
      </c>
      <c r="J91" s="85">
        <f>'[1]16'!I7</f>
        <v>15591914.25</v>
      </c>
      <c r="K91" s="86">
        <f>'[1]16'!J7</f>
        <v>15591914.25</v>
      </c>
      <c r="L91" s="85">
        <f>'[1]16'!K7</f>
        <v>15677217.869999999</v>
      </c>
      <c r="M91" s="86">
        <f>'[1]16'!L7</f>
        <v>15677217.869999999</v>
      </c>
      <c r="N91" s="85">
        <f>'[1]16'!M7</f>
        <v>18269293.09</v>
      </c>
      <c r="O91" s="86">
        <f>'[1]16'!N7</f>
        <v>18269293.09</v>
      </c>
    </row>
  </sheetData>
  <mergeCells count="11">
    <mergeCell ref="M1:N1"/>
    <mergeCell ref="M3:O3"/>
    <mergeCell ref="N5:O5"/>
    <mergeCell ref="L4:M4"/>
    <mergeCell ref="A5:A6"/>
    <mergeCell ref="B5:B6"/>
    <mergeCell ref="C5:C6"/>
    <mergeCell ref="F5:G5"/>
    <mergeCell ref="H5:I5"/>
    <mergeCell ref="J5:K5"/>
    <mergeCell ref="L5:M5"/>
  </mergeCells>
  <pageMargins left="0.25" right="0.25" top="0.75" bottom="0.75" header="0.3" footer="0.3"/>
  <pageSetup paperSize="9" scale="3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1"/>
  <sheetViews>
    <sheetView tabSelected="1" view="pageBreakPreview" zoomScaleNormal="100" zoomScaleSheetLayoutView="100" workbookViewId="0">
      <pane xSplit="2" ySplit="6" topLeftCell="C79" activePane="bottomRight" state="frozen"/>
      <selection activeCell="D36" sqref="D36"/>
      <selection pane="topRight" activeCell="D36" sqref="D36"/>
      <selection pane="bottomLeft" activeCell="D36" sqref="D36"/>
      <selection pane="bottomRight" activeCell="I86" sqref="I86"/>
    </sheetView>
  </sheetViews>
  <sheetFormatPr defaultRowHeight="12.75" x14ac:dyDescent="0.2"/>
  <cols>
    <col min="1" max="1" width="4" style="2" customWidth="1"/>
    <col min="2" max="2" width="39.42578125" style="1" customWidth="1"/>
    <col min="3" max="3" width="11.7109375" style="2" customWidth="1"/>
    <col min="4" max="4" width="15.7109375" style="2" customWidth="1"/>
    <col min="5" max="5" width="14.85546875" style="2" customWidth="1"/>
    <col min="6" max="6" width="14.5703125" style="2" customWidth="1"/>
    <col min="7" max="7" width="14.28515625" style="2" customWidth="1"/>
    <col min="8" max="8" width="14.5703125" style="2" customWidth="1"/>
    <col min="9" max="9" width="14.140625" style="2" customWidth="1"/>
    <col min="10" max="10" width="14.28515625" style="2" customWidth="1"/>
    <col min="11" max="11" width="14.85546875" style="2" customWidth="1"/>
    <col min="12" max="12" width="14.5703125" style="2" customWidth="1"/>
    <col min="13" max="13" width="14.42578125" style="2" customWidth="1"/>
    <col min="14" max="14" width="14.28515625" style="2" customWidth="1"/>
    <col min="15" max="15" width="14.5703125" style="2" customWidth="1"/>
    <col min="16" max="25" width="8.85546875" style="2" customWidth="1"/>
    <col min="26" max="256" width="9.140625" style="2"/>
    <col min="257" max="257" width="4" style="2" customWidth="1"/>
    <col min="258" max="258" width="59.140625" style="2" customWidth="1"/>
    <col min="259" max="259" width="11.7109375" style="2" customWidth="1"/>
    <col min="260" max="262" width="13.7109375" style="2" customWidth="1"/>
    <col min="263" max="263" width="13.5703125" style="2" customWidth="1"/>
    <col min="264" max="264" width="14.5703125" style="2" customWidth="1"/>
    <col min="265" max="265" width="14.140625" style="2" customWidth="1"/>
    <col min="266" max="266" width="14.28515625" style="2" customWidth="1"/>
    <col min="267" max="267" width="13.42578125" style="2" customWidth="1"/>
    <col min="268" max="268" width="14.5703125" style="2" customWidth="1"/>
    <col min="269" max="269" width="13.7109375" style="2" customWidth="1"/>
    <col min="270" max="270" width="13.42578125" style="2" customWidth="1"/>
    <col min="271" max="271" width="13.5703125" style="2" customWidth="1"/>
    <col min="272" max="281" width="8.85546875" style="2" customWidth="1"/>
    <col min="282" max="512" width="9.140625" style="2"/>
    <col min="513" max="513" width="4" style="2" customWidth="1"/>
    <col min="514" max="514" width="59.140625" style="2" customWidth="1"/>
    <col min="515" max="515" width="11.7109375" style="2" customWidth="1"/>
    <col min="516" max="518" width="13.7109375" style="2" customWidth="1"/>
    <col min="519" max="519" width="13.5703125" style="2" customWidth="1"/>
    <col min="520" max="520" width="14.5703125" style="2" customWidth="1"/>
    <col min="521" max="521" width="14.140625" style="2" customWidth="1"/>
    <col min="522" max="522" width="14.28515625" style="2" customWidth="1"/>
    <col min="523" max="523" width="13.42578125" style="2" customWidth="1"/>
    <col min="524" max="524" width="14.5703125" style="2" customWidth="1"/>
    <col min="525" max="525" width="13.7109375" style="2" customWidth="1"/>
    <col min="526" max="526" width="13.42578125" style="2" customWidth="1"/>
    <col min="527" max="527" width="13.5703125" style="2" customWidth="1"/>
    <col min="528" max="537" width="8.85546875" style="2" customWidth="1"/>
    <col min="538" max="768" width="9.140625" style="2"/>
    <col min="769" max="769" width="4" style="2" customWidth="1"/>
    <col min="770" max="770" width="59.140625" style="2" customWidth="1"/>
    <col min="771" max="771" width="11.7109375" style="2" customWidth="1"/>
    <col min="772" max="774" width="13.7109375" style="2" customWidth="1"/>
    <col min="775" max="775" width="13.5703125" style="2" customWidth="1"/>
    <col min="776" max="776" width="14.5703125" style="2" customWidth="1"/>
    <col min="777" max="777" width="14.140625" style="2" customWidth="1"/>
    <col min="778" max="778" width="14.28515625" style="2" customWidth="1"/>
    <col min="779" max="779" width="13.42578125" style="2" customWidth="1"/>
    <col min="780" max="780" width="14.5703125" style="2" customWidth="1"/>
    <col min="781" max="781" width="13.7109375" style="2" customWidth="1"/>
    <col min="782" max="782" width="13.42578125" style="2" customWidth="1"/>
    <col min="783" max="783" width="13.5703125" style="2" customWidth="1"/>
    <col min="784" max="793" width="8.85546875" style="2" customWidth="1"/>
    <col min="794" max="1024" width="9.140625" style="2"/>
    <col min="1025" max="1025" width="4" style="2" customWidth="1"/>
    <col min="1026" max="1026" width="59.140625" style="2" customWidth="1"/>
    <col min="1027" max="1027" width="11.7109375" style="2" customWidth="1"/>
    <col min="1028" max="1030" width="13.7109375" style="2" customWidth="1"/>
    <col min="1031" max="1031" width="13.5703125" style="2" customWidth="1"/>
    <col min="1032" max="1032" width="14.5703125" style="2" customWidth="1"/>
    <col min="1033" max="1033" width="14.140625" style="2" customWidth="1"/>
    <col min="1034" max="1034" width="14.28515625" style="2" customWidth="1"/>
    <col min="1035" max="1035" width="13.42578125" style="2" customWidth="1"/>
    <col min="1036" max="1036" width="14.5703125" style="2" customWidth="1"/>
    <col min="1037" max="1037" width="13.7109375" style="2" customWidth="1"/>
    <col min="1038" max="1038" width="13.42578125" style="2" customWidth="1"/>
    <col min="1039" max="1039" width="13.5703125" style="2" customWidth="1"/>
    <col min="1040" max="1049" width="8.85546875" style="2" customWidth="1"/>
    <col min="1050" max="1280" width="9.140625" style="2"/>
    <col min="1281" max="1281" width="4" style="2" customWidth="1"/>
    <col min="1282" max="1282" width="59.140625" style="2" customWidth="1"/>
    <col min="1283" max="1283" width="11.7109375" style="2" customWidth="1"/>
    <col min="1284" max="1286" width="13.7109375" style="2" customWidth="1"/>
    <col min="1287" max="1287" width="13.5703125" style="2" customWidth="1"/>
    <col min="1288" max="1288" width="14.5703125" style="2" customWidth="1"/>
    <col min="1289" max="1289" width="14.140625" style="2" customWidth="1"/>
    <col min="1290" max="1290" width="14.28515625" style="2" customWidth="1"/>
    <col min="1291" max="1291" width="13.42578125" style="2" customWidth="1"/>
    <col min="1292" max="1292" width="14.5703125" style="2" customWidth="1"/>
    <col min="1293" max="1293" width="13.7109375" style="2" customWidth="1"/>
    <col min="1294" max="1294" width="13.42578125" style="2" customWidth="1"/>
    <col min="1295" max="1295" width="13.5703125" style="2" customWidth="1"/>
    <col min="1296" max="1305" width="8.85546875" style="2" customWidth="1"/>
    <col min="1306" max="1536" width="9.140625" style="2"/>
    <col min="1537" max="1537" width="4" style="2" customWidth="1"/>
    <col min="1538" max="1538" width="59.140625" style="2" customWidth="1"/>
    <col min="1539" max="1539" width="11.7109375" style="2" customWidth="1"/>
    <col min="1540" max="1542" width="13.7109375" style="2" customWidth="1"/>
    <col min="1543" max="1543" width="13.5703125" style="2" customWidth="1"/>
    <col min="1544" max="1544" width="14.5703125" style="2" customWidth="1"/>
    <col min="1545" max="1545" width="14.140625" style="2" customWidth="1"/>
    <col min="1546" max="1546" width="14.28515625" style="2" customWidth="1"/>
    <col min="1547" max="1547" width="13.42578125" style="2" customWidth="1"/>
    <col min="1548" max="1548" width="14.5703125" style="2" customWidth="1"/>
    <col min="1549" max="1549" width="13.7109375" style="2" customWidth="1"/>
    <col min="1550" max="1550" width="13.42578125" style="2" customWidth="1"/>
    <col min="1551" max="1551" width="13.5703125" style="2" customWidth="1"/>
    <col min="1552" max="1561" width="8.85546875" style="2" customWidth="1"/>
    <col min="1562" max="1792" width="9.140625" style="2"/>
    <col min="1793" max="1793" width="4" style="2" customWidth="1"/>
    <col min="1794" max="1794" width="59.140625" style="2" customWidth="1"/>
    <col min="1795" max="1795" width="11.7109375" style="2" customWidth="1"/>
    <col min="1796" max="1798" width="13.7109375" style="2" customWidth="1"/>
    <col min="1799" max="1799" width="13.5703125" style="2" customWidth="1"/>
    <col min="1800" max="1800" width="14.5703125" style="2" customWidth="1"/>
    <col min="1801" max="1801" width="14.140625" style="2" customWidth="1"/>
    <col min="1802" max="1802" width="14.28515625" style="2" customWidth="1"/>
    <col min="1803" max="1803" width="13.42578125" style="2" customWidth="1"/>
    <col min="1804" max="1804" width="14.5703125" style="2" customWidth="1"/>
    <col min="1805" max="1805" width="13.7109375" style="2" customWidth="1"/>
    <col min="1806" max="1806" width="13.42578125" style="2" customWidth="1"/>
    <col min="1807" max="1807" width="13.5703125" style="2" customWidth="1"/>
    <col min="1808" max="1817" width="8.85546875" style="2" customWidth="1"/>
    <col min="1818" max="2048" width="9.140625" style="2"/>
    <col min="2049" max="2049" width="4" style="2" customWidth="1"/>
    <col min="2050" max="2050" width="59.140625" style="2" customWidth="1"/>
    <col min="2051" max="2051" width="11.7109375" style="2" customWidth="1"/>
    <col min="2052" max="2054" width="13.7109375" style="2" customWidth="1"/>
    <col min="2055" max="2055" width="13.5703125" style="2" customWidth="1"/>
    <col min="2056" max="2056" width="14.5703125" style="2" customWidth="1"/>
    <col min="2057" max="2057" width="14.140625" style="2" customWidth="1"/>
    <col min="2058" max="2058" width="14.28515625" style="2" customWidth="1"/>
    <col min="2059" max="2059" width="13.42578125" style="2" customWidth="1"/>
    <col min="2060" max="2060" width="14.5703125" style="2" customWidth="1"/>
    <col min="2061" max="2061" width="13.7109375" style="2" customWidth="1"/>
    <col min="2062" max="2062" width="13.42578125" style="2" customWidth="1"/>
    <col min="2063" max="2063" width="13.5703125" style="2" customWidth="1"/>
    <col min="2064" max="2073" width="8.85546875" style="2" customWidth="1"/>
    <col min="2074" max="2304" width="9.140625" style="2"/>
    <col min="2305" max="2305" width="4" style="2" customWidth="1"/>
    <col min="2306" max="2306" width="59.140625" style="2" customWidth="1"/>
    <col min="2307" max="2307" width="11.7109375" style="2" customWidth="1"/>
    <col min="2308" max="2310" width="13.7109375" style="2" customWidth="1"/>
    <col min="2311" max="2311" width="13.5703125" style="2" customWidth="1"/>
    <col min="2312" max="2312" width="14.5703125" style="2" customWidth="1"/>
    <col min="2313" max="2313" width="14.140625" style="2" customWidth="1"/>
    <col min="2314" max="2314" width="14.28515625" style="2" customWidth="1"/>
    <col min="2315" max="2315" width="13.42578125" style="2" customWidth="1"/>
    <col min="2316" max="2316" width="14.5703125" style="2" customWidth="1"/>
    <col min="2317" max="2317" width="13.7109375" style="2" customWidth="1"/>
    <col min="2318" max="2318" width="13.42578125" style="2" customWidth="1"/>
    <col min="2319" max="2319" width="13.5703125" style="2" customWidth="1"/>
    <col min="2320" max="2329" width="8.85546875" style="2" customWidth="1"/>
    <col min="2330" max="2560" width="9.140625" style="2"/>
    <col min="2561" max="2561" width="4" style="2" customWidth="1"/>
    <col min="2562" max="2562" width="59.140625" style="2" customWidth="1"/>
    <col min="2563" max="2563" width="11.7109375" style="2" customWidth="1"/>
    <col min="2564" max="2566" width="13.7109375" style="2" customWidth="1"/>
    <col min="2567" max="2567" width="13.5703125" style="2" customWidth="1"/>
    <col min="2568" max="2568" width="14.5703125" style="2" customWidth="1"/>
    <col min="2569" max="2569" width="14.140625" style="2" customWidth="1"/>
    <col min="2570" max="2570" width="14.28515625" style="2" customWidth="1"/>
    <col min="2571" max="2571" width="13.42578125" style="2" customWidth="1"/>
    <col min="2572" max="2572" width="14.5703125" style="2" customWidth="1"/>
    <col min="2573" max="2573" width="13.7109375" style="2" customWidth="1"/>
    <col min="2574" max="2574" width="13.42578125" style="2" customWidth="1"/>
    <col min="2575" max="2575" width="13.5703125" style="2" customWidth="1"/>
    <col min="2576" max="2585" width="8.85546875" style="2" customWidth="1"/>
    <col min="2586" max="2816" width="9.140625" style="2"/>
    <col min="2817" max="2817" width="4" style="2" customWidth="1"/>
    <col min="2818" max="2818" width="59.140625" style="2" customWidth="1"/>
    <col min="2819" max="2819" width="11.7109375" style="2" customWidth="1"/>
    <col min="2820" max="2822" width="13.7109375" style="2" customWidth="1"/>
    <col min="2823" max="2823" width="13.5703125" style="2" customWidth="1"/>
    <col min="2824" max="2824" width="14.5703125" style="2" customWidth="1"/>
    <col min="2825" max="2825" width="14.140625" style="2" customWidth="1"/>
    <col min="2826" max="2826" width="14.28515625" style="2" customWidth="1"/>
    <col min="2827" max="2827" width="13.42578125" style="2" customWidth="1"/>
    <col min="2828" max="2828" width="14.5703125" style="2" customWidth="1"/>
    <col min="2829" max="2829" width="13.7109375" style="2" customWidth="1"/>
    <col min="2830" max="2830" width="13.42578125" style="2" customWidth="1"/>
    <col min="2831" max="2831" width="13.5703125" style="2" customWidth="1"/>
    <col min="2832" max="2841" width="8.85546875" style="2" customWidth="1"/>
    <col min="2842" max="3072" width="9.140625" style="2"/>
    <col min="3073" max="3073" width="4" style="2" customWidth="1"/>
    <col min="3074" max="3074" width="59.140625" style="2" customWidth="1"/>
    <col min="3075" max="3075" width="11.7109375" style="2" customWidth="1"/>
    <col min="3076" max="3078" width="13.7109375" style="2" customWidth="1"/>
    <col min="3079" max="3079" width="13.5703125" style="2" customWidth="1"/>
    <col min="3080" max="3080" width="14.5703125" style="2" customWidth="1"/>
    <col min="3081" max="3081" width="14.140625" style="2" customWidth="1"/>
    <col min="3082" max="3082" width="14.28515625" style="2" customWidth="1"/>
    <col min="3083" max="3083" width="13.42578125" style="2" customWidth="1"/>
    <col min="3084" max="3084" width="14.5703125" style="2" customWidth="1"/>
    <col min="3085" max="3085" width="13.7109375" style="2" customWidth="1"/>
    <col min="3086" max="3086" width="13.42578125" style="2" customWidth="1"/>
    <col min="3087" max="3087" width="13.5703125" style="2" customWidth="1"/>
    <col min="3088" max="3097" width="8.85546875" style="2" customWidth="1"/>
    <col min="3098" max="3328" width="9.140625" style="2"/>
    <col min="3329" max="3329" width="4" style="2" customWidth="1"/>
    <col min="3330" max="3330" width="59.140625" style="2" customWidth="1"/>
    <col min="3331" max="3331" width="11.7109375" style="2" customWidth="1"/>
    <col min="3332" max="3334" width="13.7109375" style="2" customWidth="1"/>
    <col min="3335" max="3335" width="13.5703125" style="2" customWidth="1"/>
    <col min="3336" max="3336" width="14.5703125" style="2" customWidth="1"/>
    <col min="3337" max="3337" width="14.140625" style="2" customWidth="1"/>
    <col min="3338" max="3338" width="14.28515625" style="2" customWidth="1"/>
    <col min="3339" max="3339" width="13.42578125" style="2" customWidth="1"/>
    <col min="3340" max="3340" width="14.5703125" style="2" customWidth="1"/>
    <col min="3341" max="3341" width="13.7109375" style="2" customWidth="1"/>
    <col min="3342" max="3342" width="13.42578125" style="2" customWidth="1"/>
    <col min="3343" max="3343" width="13.5703125" style="2" customWidth="1"/>
    <col min="3344" max="3353" width="8.85546875" style="2" customWidth="1"/>
    <col min="3354" max="3584" width="9.140625" style="2"/>
    <col min="3585" max="3585" width="4" style="2" customWidth="1"/>
    <col min="3586" max="3586" width="59.140625" style="2" customWidth="1"/>
    <col min="3587" max="3587" width="11.7109375" style="2" customWidth="1"/>
    <col min="3588" max="3590" width="13.7109375" style="2" customWidth="1"/>
    <col min="3591" max="3591" width="13.5703125" style="2" customWidth="1"/>
    <col min="3592" max="3592" width="14.5703125" style="2" customWidth="1"/>
    <col min="3593" max="3593" width="14.140625" style="2" customWidth="1"/>
    <col min="3594" max="3594" width="14.28515625" style="2" customWidth="1"/>
    <col min="3595" max="3595" width="13.42578125" style="2" customWidth="1"/>
    <col min="3596" max="3596" width="14.5703125" style="2" customWidth="1"/>
    <col min="3597" max="3597" width="13.7109375" style="2" customWidth="1"/>
    <col min="3598" max="3598" width="13.42578125" style="2" customWidth="1"/>
    <col min="3599" max="3599" width="13.5703125" style="2" customWidth="1"/>
    <col min="3600" max="3609" width="8.85546875" style="2" customWidth="1"/>
    <col min="3610" max="3840" width="9.140625" style="2"/>
    <col min="3841" max="3841" width="4" style="2" customWidth="1"/>
    <col min="3842" max="3842" width="59.140625" style="2" customWidth="1"/>
    <col min="3843" max="3843" width="11.7109375" style="2" customWidth="1"/>
    <col min="3844" max="3846" width="13.7109375" style="2" customWidth="1"/>
    <col min="3847" max="3847" width="13.5703125" style="2" customWidth="1"/>
    <col min="3848" max="3848" width="14.5703125" style="2" customWidth="1"/>
    <col min="3849" max="3849" width="14.140625" style="2" customWidth="1"/>
    <col min="3850" max="3850" width="14.28515625" style="2" customWidth="1"/>
    <col min="3851" max="3851" width="13.42578125" style="2" customWidth="1"/>
    <col min="3852" max="3852" width="14.5703125" style="2" customWidth="1"/>
    <col min="3853" max="3853" width="13.7109375" style="2" customWidth="1"/>
    <col min="3854" max="3854" width="13.42578125" style="2" customWidth="1"/>
    <col min="3855" max="3855" width="13.5703125" style="2" customWidth="1"/>
    <col min="3856" max="3865" width="8.85546875" style="2" customWidth="1"/>
    <col min="3866" max="4096" width="9.140625" style="2"/>
    <col min="4097" max="4097" width="4" style="2" customWidth="1"/>
    <col min="4098" max="4098" width="59.140625" style="2" customWidth="1"/>
    <col min="4099" max="4099" width="11.7109375" style="2" customWidth="1"/>
    <col min="4100" max="4102" width="13.7109375" style="2" customWidth="1"/>
    <col min="4103" max="4103" width="13.5703125" style="2" customWidth="1"/>
    <col min="4104" max="4104" width="14.5703125" style="2" customWidth="1"/>
    <col min="4105" max="4105" width="14.140625" style="2" customWidth="1"/>
    <col min="4106" max="4106" width="14.28515625" style="2" customWidth="1"/>
    <col min="4107" max="4107" width="13.42578125" style="2" customWidth="1"/>
    <col min="4108" max="4108" width="14.5703125" style="2" customWidth="1"/>
    <col min="4109" max="4109" width="13.7109375" style="2" customWidth="1"/>
    <col min="4110" max="4110" width="13.42578125" style="2" customWidth="1"/>
    <col min="4111" max="4111" width="13.5703125" style="2" customWidth="1"/>
    <col min="4112" max="4121" width="8.85546875" style="2" customWidth="1"/>
    <col min="4122" max="4352" width="9.140625" style="2"/>
    <col min="4353" max="4353" width="4" style="2" customWidth="1"/>
    <col min="4354" max="4354" width="59.140625" style="2" customWidth="1"/>
    <col min="4355" max="4355" width="11.7109375" style="2" customWidth="1"/>
    <col min="4356" max="4358" width="13.7109375" style="2" customWidth="1"/>
    <col min="4359" max="4359" width="13.5703125" style="2" customWidth="1"/>
    <col min="4360" max="4360" width="14.5703125" style="2" customWidth="1"/>
    <col min="4361" max="4361" width="14.140625" style="2" customWidth="1"/>
    <col min="4362" max="4362" width="14.28515625" style="2" customWidth="1"/>
    <col min="4363" max="4363" width="13.42578125" style="2" customWidth="1"/>
    <col min="4364" max="4364" width="14.5703125" style="2" customWidth="1"/>
    <col min="4365" max="4365" width="13.7109375" style="2" customWidth="1"/>
    <col min="4366" max="4366" width="13.42578125" style="2" customWidth="1"/>
    <col min="4367" max="4367" width="13.5703125" style="2" customWidth="1"/>
    <col min="4368" max="4377" width="8.85546875" style="2" customWidth="1"/>
    <col min="4378" max="4608" width="9.140625" style="2"/>
    <col min="4609" max="4609" width="4" style="2" customWidth="1"/>
    <col min="4610" max="4610" width="59.140625" style="2" customWidth="1"/>
    <col min="4611" max="4611" width="11.7109375" style="2" customWidth="1"/>
    <col min="4612" max="4614" width="13.7109375" style="2" customWidth="1"/>
    <col min="4615" max="4615" width="13.5703125" style="2" customWidth="1"/>
    <col min="4616" max="4616" width="14.5703125" style="2" customWidth="1"/>
    <col min="4617" max="4617" width="14.140625" style="2" customWidth="1"/>
    <col min="4618" max="4618" width="14.28515625" style="2" customWidth="1"/>
    <col min="4619" max="4619" width="13.42578125" style="2" customWidth="1"/>
    <col min="4620" max="4620" width="14.5703125" style="2" customWidth="1"/>
    <col min="4621" max="4621" width="13.7109375" style="2" customWidth="1"/>
    <col min="4622" max="4622" width="13.42578125" style="2" customWidth="1"/>
    <col min="4623" max="4623" width="13.5703125" style="2" customWidth="1"/>
    <col min="4624" max="4633" width="8.85546875" style="2" customWidth="1"/>
    <col min="4634" max="4864" width="9.140625" style="2"/>
    <col min="4865" max="4865" width="4" style="2" customWidth="1"/>
    <col min="4866" max="4866" width="59.140625" style="2" customWidth="1"/>
    <col min="4867" max="4867" width="11.7109375" style="2" customWidth="1"/>
    <col min="4868" max="4870" width="13.7109375" style="2" customWidth="1"/>
    <col min="4871" max="4871" width="13.5703125" style="2" customWidth="1"/>
    <col min="4872" max="4872" width="14.5703125" style="2" customWidth="1"/>
    <col min="4873" max="4873" width="14.140625" style="2" customWidth="1"/>
    <col min="4874" max="4874" width="14.28515625" style="2" customWidth="1"/>
    <col min="4875" max="4875" width="13.42578125" style="2" customWidth="1"/>
    <col min="4876" max="4876" width="14.5703125" style="2" customWidth="1"/>
    <col min="4877" max="4877" width="13.7109375" style="2" customWidth="1"/>
    <col min="4878" max="4878" width="13.42578125" style="2" customWidth="1"/>
    <col min="4879" max="4879" width="13.5703125" style="2" customWidth="1"/>
    <col min="4880" max="4889" width="8.85546875" style="2" customWidth="1"/>
    <col min="4890" max="5120" width="9.140625" style="2"/>
    <col min="5121" max="5121" width="4" style="2" customWidth="1"/>
    <col min="5122" max="5122" width="59.140625" style="2" customWidth="1"/>
    <col min="5123" max="5123" width="11.7109375" style="2" customWidth="1"/>
    <col min="5124" max="5126" width="13.7109375" style="2" customWidth="1"/>
    <col min="5127" max="5127" width="13.5703125" style="2" customWidth="1"/>
    <col min="5128" max="5128" width="14.5703125" style="2" customWidth="1"/>
    <col min="5129" max="5129" width="14.140625" style="2" customWidth="1"/>
    <col min="5130" max="5130" width="14.28515625" style="2" customWidth="1"/>
    <col min="5131" max="5131" width="13.42578125" style="2" customWidth="1"/>
    <col min="5132" max="5132" width="14.5703125" style="2" customWidth="1"/>
    <col min="5133" max="5133" width="13.7109375" style="2" customWidth="1"/>
    <col min="5134" max="5134" width="13.42578125" style="2" customWidth="1"/>
    <col min="5135" max="5135" width="13.5703125" style="2" customWidth="1"/>
    <col min="5136" max="5145" width="8.85546875" style="2" customWidth="1"/>
    <col min="5146" max="5376" width="9.140625" style="2"/>
    <col min="5377" max="5377" width="4" style="2" customWidth="1"/>
    <col min="5378" max="5378" width="59.140625" style="2" customWidth="1"/>
    <col min="5379" max="5379" width="11.7109375" style="2" customWidth="1"/>
    <col min="5380" max="5382" width="13.7109375" style="2" customWidth="1"/>
    <col min="5383" max="5383" width="13.5703125" style="2" customWidth="1"/>
    <col min="5384" max="5384" width="14.5703125" style="2" customWidth="1"/>
    <col min="5385" max="5385" width="14.140625" style="2" customWidth="1"/>
    <col min="5386" max="5386" width="14.28515625" style="2" customWidth="1"/>
    <col min="5387" max="5387" width="13.42578125" style="2" customWidth="1"/>
    <col min="5388" max="5388" width="14.5703125" style="2" customWidth="1"/>
    <col min="5389" max="5389" width="13.7109375" style="2" customWidth="1"/>
    <col min="5390" max="5390" width="13.42578125" style="2" customWidth="1"/>
    <col min="5391" max="5391" width="13.5703125" style="2" customWidth="1"/>
    <col min="5392" max="5401" width="8.85546875" style="2" customWidth="1"/>
    <col min="5402" max="5632" width="9.140625" style="2"/>
    <col min="5633" max="5633" width="4" style="2" customWidth="1"/>
    <col min="5634" max="5634" width="59.140625" style="2" customWidth="1"/>
    <col min="5635" max="5635" width="11.7109375" style="2" customWidth="1"/>
    <col min="5636" max="5638" width="13.7109375" style="2" customWidth="1"/>
    <col min="5639" max="5639" width="13.5703125" style="2" customWidth="1"/>
    <col min="5640" max="5640" width="14.5703125" style="2" customWidth="1"/>
    <col min="5641" max="5641" width="14.140625" style="2" customWidth="1"/>
    <col min="5642" max="5642" width="14.28515625" style="2" customWidth="1"/>
    <col min="5643" max="5643" width="13.42578125" style="2" customWidth="1"/>
    <col min="5644" max="5644" width="14.5703125" style="2" customWidth="1"/>
    <col min="5645" max="5645" width="13.7109375" style="2" customWidth="1"/>
    <col min="5646" max="5646" width="13.42578125" style="2" customWidth="1"/>
    <col min="5647" max="5647" width="13.5703125" style="2" customWidth="1"/>
    <col min="5648" max="5657" width="8.85546875" style="2" customWidth="1"/>
    <col min="5658" max="5888" width="9.140625" style="2"/>
    <col min="5889" max="5889" width="4" style="2" customWidth="1"/>
    <col min="5890" max="5890" width="59.140625" style="2" customWidth="1"/>
    <col min="5891" max="5891" width="11.7109375" style="2" customWidth="1"/>
    <col min="5892" max="5894" width="13.7109375" style="2" customWidth="1"/>
    <col min="5895" max="5895" width="13.5703125" style="2" customWidth="1"/>
    <col min="5896" max="5896" width="14.5703125" style="2" customWidth="1"/>
    <col min="5897" max="5897" width="14.140625" style="2" customWidth="1"/>
    <col min="5898" max="5898" width="14.28515625" style="2" customWidth="1"/>
    <col min="5899" max="5899" width="13.42578125" style="2" customWidth="1"/>
    <col min="5900" max="5900" width="14.5703125" style="2" customWidth="1"/>
    <col min="5901" max="5901" width="13.7109375" style="2" customWidth="1"/>
    <col min="5902" max="5902" width="13.42578125" style="2" customWidth="1"/>
    <col min="5903" max="5903" width="13.5703125" style="2" customWidth="1"/>
    <col min="5904" max="5913" width="8.85546875" style="2" customWidth="1"/>
    <col min="5914" max="6144" width="9.140625" style="2"/>
    <col min="6145" max="6145" width="4" style="2" customWidth="1"/>
    <col min="6146" max="6146" width="59.140625" style="2" customWidth="1"/>
    <col min="6147" max="6147" width="11.7109375" style="2" customWidth="1"/>
    <col min="6148" max="6150" width="13.7109375" style="2" customWidth="1"/>
    <col min="6151" max="6151" width="13.5703125" style="2" customWidth="1"/>
    <col min="6152" max="6152" width="14.5703125" style="2" customWidth="1"/>
    <col min="6153" max="6153" width="14.140625" style="2" customWidth="1"/>
    <col min="6154" max="6154" width="14.28515625" style="2" customWidth="1"/>
    <col min="6155" max="6155" width="13.42578125" style="2" customWidth="1"/>
    <col min="6156" max="6156" width="14.5703125" style="2" customWidth="1"/>
    <col min="6157" max="6157" width="13.7109375" style="2" customWidth="1"/>
    <col min="6158" max="6158" width="13.42578125" style="2" customWidth="1"/>
    <col min="6159" max="6159" width="13.5703125" style="2" customWidth="1"/>
    <col min="6160" max="6169" width="8.85546875" style="2" customWidth="1"/>
    <col min="6170" max="6400" width="9.140625" style="2"/>
    <col min="6401" max="6401" width="4" style="2" customWidth="1"/>
    <col min="6402" max="6402" width="59.140625" style="2" customWidth="1"/>
    <col min="6403" max="6403" width="11.7109375" style="2" customWidth="1"/>
    <col min="6404" max="6406" width="13.7109375" style="2" customWidth="1"/>
    <col min="6407" max="6407" width="13.5703125" style="2" customWidth="1"/>
    <col min="6408" max="6408" width="14.5703125" style="2" customWidth="1"/>
    <col min="6409" max="6409" width="14.140625" style="2" customWidth="1"/>
    <col min="6410" max="6410" width="14.28515625" style="2" customWidth="1"/>
    <col min="6411" max="6411" width="13.42578125" style="2" customWidth="1"/>
    <col min="6412" max="6412" width="14.5703125" style="2" customWidth="1"/>
    <col min="6413" max="6413" width="13.7109375" style="2" customWidth="1"/>
    <col min="6414" max="6414" width="13.42578125" style="2" customWidth="1"/>
    <col min="6415" max="6415" width="13.5703125" style="2" customWidth="1"/>
    <col min="6416" max="6425" width="8.85546875" style="2" customWidth="1"/>
    <col min="6426" max="6656" width="9.140625" style="2"/>
    <col min="6657" max="6657" width="4" style="2" customWidth="1"/>
    <col min="6658" max="6658" width="59.140625" style="2" customWidth="1"/>
    <col min="6659" max="6659" width="11.7109375" style="2" customWidth="1"/>
    <col min="6660" max="6662" width="13.7109375" style="2" customWidth="1"/>
    <col min="6663" max="6663" width="13.5703125" style="2" customWidth="1"/>
    <col min="6664" max="6664" width="14.5703125" style="2" customWidth="1"/>
    <col min="6665" max="6665" width="14.140625" style="2" customWidth="1"/>
    <col min="6666" max="6666" width="14.28515625" style="2" customWidth="1"/>
    <col min="6667" max="6667" width="13.42578125" style="2" customWidth="1"/>
    <col min="6668" max="6668" width="14.5703125" style="2" customWidth="1"/>
    <col min="6669" max="6669" width="13.7109375" style="2" customWidth="1"/>
    <col min="6670" max="6670" width="13.42578125" style="2" customWidth="1"/>
    <col min="6671" max="6671" width="13.5703125" style="2" customWidth="1"/>
    <col min="6672" max="6681" width="8.85546875" style="2" customWidth="1"/>
    <col min="6682" max="6912" width="9.140625" style="2"/>
    <col min="6913" max="6913" width="4" style="2" customWidth="1"/>
    <col min="6914" max="6914" width="59.140625" style="2" customWidth="1"/>
    <col min="6915" max="6915" width="11.7109375" style="2" customWidth="1"/>
    <col min="6916" max="6918" width="13.7109375" style="2" customWidth="1"/>
    <col min="6919" max="6919" width="13.5703125" style="2" customWidth="1"/>
    <col min="6920" max="6920" width="14.5703125" style="2" customWidth="1"/>
    <col min="6921" max="6921" width="14.140625" style="2" customWidth="1"/>
    <col min="6922" max="6922" width="14.28515625" style="2" customWidth="1"/>
    <col min="6923" max="6923" width="13.42578125" style="2" customWidth="1"/>
    <col min="6924" max="6924" width="14.5703125" style="2" customWidth="1"/>
    <col min="6925" max="6925" width="13.7109375" style="2" customWidth="1"/>
    <col min="6926" max="6926" width="13.42578125" style="2" customWidth="1"/>
    <col min="6927" max="6927" width="13.5703125" style="2" customWidth="1"/>
    <col min="6928" max="6937" width="8.85546875" style="2" customWidth="1"/>
    <col min="6938" max="7168" width="9.140625" style="2"/>
    <col min="7169" max="7169" width="4" style="2" customWidth="1"/>
    <col min="7170" max="7170" width="59.140625" style="2" customWidth="1"/>
    <col min="7171" max="7171" width="11.7109375" style="2" customWidth="1"/>
    <col min="7172" max="7174" width="13.7109375" style="2" customWidth="1"/>
    <col min="7175" max="7175" width="13.5703125" style="2" customWidth="1"/>
    <col min="7176" max="7176" width="14.5703125" style="2" customWidth="1"/>
    <col min="7177" max="7177" width="14.140625" style="2" customWidth="1"/>
    <col min="7178" max="7178" width="14.28515625" style="2" customWidth="1"/>
    <col min="7179" max="7179" width="13.42578125" style="2" customWidth="1"/>
    <col min="7180" max="7180" width="14.5703125" style="2" customWidth="1"/>
    <col min="7181" max="7181" width="13.7109375" style="2" customWidth="1"/>
    <col min="7182" max="7182" width="13.42578125" style="2" customWidth="1"/>
    <col min="7183" max="7183" width="13.5703125" style="2" customWidth="1"/>
    <col min="7184" max="7193" width="8.85546875" style="2" customWidth="1"/>
    <col min="7194" max="7424" width="9.140625" style="2"/>
    <col min="7425" max="7425" width="4" style="2" customWidth="1"/>
    <col min="7426" max="7426" width="59.140625" style="2" customWidth="1"/>
    <col min="7427" max="7427" width="11.7109375" style="2" customWidth="1"/>
    <col min="7428" max="7430" width="13.7109375" style="2" customWidth="1"/>
    <col min="7431" max="7431" width="13.5703125" style="2" customWidth="1"/>
    <col min="7432" max="7432" width="14.5703125" style="2" customWidth="1"/>
    <col min="7433" max="7433" width="14.140625" style="2" customWidth="1"/>
    <col min="7434" max="7434" width="14.28515625" style="2" customWidth="1"/>
    <col min="7435" max="7435" width="13.42578125" style="2" customWidth="1"/>
    <col min="7436" max="7436" width="14.5703125" style="2" customWidth="1"/>
    <col min="7437" max="7437" width="13.7109375" style="2" customWidth="1"/>
    <col min="7438" max="7438" width="13.42578125" style="2" customWidth="1"/>
    <col min="7439" max="7439" width="13.5703125" style="2" customWidth="1"/>
    <col min="7440" max="7449" width="8.85546875" style="2" customWidth="1"/>
    <col min="7450" max="7680" width="9.140625" style="2"/>
    <col min="7681" max="7681" width="4" style="2" customWidth="1"/>
    <col min="7682" max="7682" width="59.140625" style="2" customWidth="1"/>
    <col min="7683" max="7683" width="11.7109375" style="2" customWidth="1"/>
    <col min="7684" max="7686" width="13.7109375" style="2" customWidth="1"/>
    <col min="7687" max="7687" width="13.5703125" style="2" customWidth="1"/>
    <col min="7688" max="7688" width="14.5703125" style="2" customWidth="1"/>
    <col min="7689" max="7689" width="14.140625" style="2" customWidth="1"/>
    <col min="7690" max="7690" width="14.28515625" style="2" customWidth="1"/>
    <col min="7691" max="7691" width="13.42578125" style="2" customWidth="1"/>
    <col min="7692" max="7692" width="14.5703125" style="2" customWidth="1"/>
    <col min="7693" max="7693" width="13.7109375" style="2" customWidth="1"/>
    <col min="7694" max="7694" width="13.42578125" style="2" customWidth="1"/>
    <col min="7695" max="7695" width="13.5703125" style="2" customWidth="1"/>
    <col min="7696" max="7705" width="8.85546875" style="2" customWidth="1"/>
    <col min="7706" max="7936" width="9.140625" style="2"/>
    <col min="7937" max="7937" width="4" style="2" customWidth="1"/>
    <col min="7938" max="7938" width="59.140625" style="2" customWidth="1"/>
    <col min="7939" max="7939" width="11.7109375" style="2" customWidth="1"/>
    <col min="7940" max="7942" width="13.7109375" style="2" customWidth="1"/>
    <col min="7943" max="7943" width="13.5703125" style="2" customWidth="1"/>
    <col min="7944" max="7944" width="14.5703125" style="2" customWidth="1"/>
    <col min="7945" max="7945" width="14.140625" style="2" customWidth="1"/>
    <col min="7946" max="7946" width="14.28515625" style="2" customWidth="1"/>
    <col min="7947" max="7947" width="13.42578125" style="2" customWidth="1"/>
    <col min="7948" max="7948" width="14.5703125" style="2" customWidth="1"/>
    <col min="7949" max="7949" width="13.7109375" style="2" customWidth="1"/>
    <col min="7950" max="7950" width="13.42578125" style="2" customWidth="1"/>
    <col min="7951" max="7951" width="13.5703125" style="2" customWidth="1"/>
    <col min="7952" max="7961" width="8.85546875" style="2" customWidth="1"/>
    <col min="7962" max="8192" width="9.140625" style="2"/>
    <col min="8193" max="8193" width="4" style="2" customWidth="1"/>
    <col min="8194" max="8194" width="59.140625" style="2" customWidth="1"/>
    <col min="8195" max="8195" width="11.7109375" style="2" customWidth="1"/>
    <col min="8196" max="8198" width="13.7109375" style="2" customWidth="1"/>
    <col min="8199" max="8199" width="13.5703125" style="2" customWidth="1"/>
    <col min="8200" max="8200" width="14.5703125" style="2" customWidth="1"/>
    <col min="8201" max="8201" width="14.140625" style="2" customWidth="1"/>
    <col min="8202" max="8202" width="14.28515625" style="2" customWidth="1"/>
    <col min="8203" max="8203" width="13.42578125" style="2" customWidth="1"/>
    <col min="8204" max="8204" width="14.5703125" style="2" customWidth="1"/>
    <col min="8205" max="8205" width="13.7109375" style="2" customWidth="1"/>
    <col min="8206" max="8206" width="13.42578125" style="2" customWidth="1"/>
    <col min="8207" max="8207" width="13.5703125" style="2" customWidth="1"/>
    <col min="8208" max="8217" width="8.85546875" style="2" customWidth="1"/>
    <col min="8218" max="8448" width="9.140625" style="2"/>
    <col min="8449" max="8449" width="4" style="2" customWidth="1"/>
    <col min="8450" max="8450" width="59.140625" style="2" customWidth="1"/>
    <col min="8451" max="8451" width="11.7109375" style="2" customWidth="1"/>
    <col min="8452" max="8454" width="13.7109375" style="2" customWidth="1"/>
    <col min="8455" max="8455" width="13.5703125" style="2" customWidth="1"/>
    <col min="8456" max="8456" width="14.5703125" style="2" customWidth="1"/>
    <col min="8457" max="8457" width="14.140625" style="2" customWidth="1"/>
    <col min="8458" max="8458" width="14.28515625" style="2" customWidth="1"/>
    <col min="8459" max="8459" width="13.42578125" style="2" customWidth="1"/>
    <col min="8460" max="8460" width="14.5703125" style="2" customWidth="1"/>
    <col min="8461" max="8461" width="13.7109375" style="2" customWidth="1"/>
    <col min="8462" max="8462" width="13.42578125" style="2" customWidth="1"/>
    <col min="8463" max="8463" width="13.5703125" style="2" customWidth="1"/>
    <col min="8464" max="8473" width="8.85546875" style="2" customWidth="1"/>
    <col min="8474" max="8704" width="9.140625" style="2"/>
    <col min="8705" max="8705" width="4" style="2" customWidth="1"/>
    <col min="8706" max="8706" width="59.140625" style="2" customWidth="1"/>
    <col min="8707" max="8707" width="11.7109375" style="2" customWidth="1"/>
    <col min="8708" max="8710" width="13.7109375" style="2" customWidth="1"/>
    <col min="8711" max="8711" width="13.5703125" style="2" customWidth="1"/>
    <col min="8712" max="8712" width="14.5703125" style="2" customWidth="1"/>
    <col min="8713" max="8713" width="14.140625" style="2" customWidth="1"/>
    <col min="8714" max="8714" width="14.28515625" style="2" customWidth="1"/>
    <col min="8715" max="8715" width="13.42578125" style="2" customWidth="1"/>
    <col min="8716" max="8716" width="14.5703125" style="2" customWidth="1"/>
    <col min="8717" max="8717" width="13.7109375" style="2" customWidth="1"/>
    <col min="8718" max="8718" width="13.42578125" style="2" customWidth="1"/>
    <col min="8719" max="8719" width="13.5703125" style="2" customWidth="1"/>
    <col min="8720" max="8729" width="8.85546875" style="2" customWidth="1"/>
    <col min="8730" max="8960" width="9.140625" style="2"/>
    <col min="8961" max="8961" width="4" style="2" customWidth="1"/>
    <col min="8962" max="8962" width="59.140625" style="2" customWidth="1"/>
    <col min="8963" max="8963" width="11.7109375" style="2" customWidth="1"/>
    <col min="8964" max="8966" width="13.7109375" style="2" customWidth="1"/>
    <col min="8967" max="8967" width="13.5703125" style="2" customWidth="1"/>
    <col min="8968" max="8968" width="14.5703125" style="2" customWidth="1"/>
    <col min="8969" max="8969" width="14.140625" style="2" customWidth="1"/>
    <col min="8970" max="8970" width="14.28515625" style="2" customWidth="1"/>
    <col min="8971" max="8971" width="13.42578125" style="2" customWidth="1"/>
    <col min="8972" max="8972" width="14.5703125" style="2" customWidth="1"/>
    <col min="8973" max="8973" width="13.7109375" style="2" customWidth="1"/>
    <col min="8974" max="8974" width="13.42578125" style="2" customWidth="1"/>
    <col min="8975" max="8975" width="13.5703125" style="2" customWidth="1"/>
    <col min="8976" max="8985" width="8.85546875" style="2" customWidth="1"/>
    <col min="8986" max="9216" width="9.140625" style="2"/>
    <col min="9217" max="9217" width="4" style="2" customWidth="1"/>
    <col min="9218" max="9218" width="59.140625" style="2" customWidth="1"/>
    <col min="9219" max="9219" width="11.7109375" style="2" customWidth="1"/>
    <col min="9220" max="9222" width="13.7109375" style="2" customWidth="1"/>
    <col min="9223" max="9223" width="13.5703125" style="2" customWidth="1"/>
    <col min="9224" max="9224" width="14.5703125" style="2" customWidth="1"/>
    <col min="9225" max="9225" width="14.140625" style="2" customWidth="1"/>
    <col min="9226" max="9226" width="14.28515625" style="2" customWidth="1"/>
    <col min="9227" max="9227" width="13.42578125" style="2" customWidth="1"/>
    <col min="9228" max="9228" width="14.5703125" style="2" customWidth="1"/>
    <col min="9229" max="9229" width="13.7109375" style="2" customWidth="1"/>
    <col min="9230" max="9230" width="13.42578125" style="2" customWidth="1"/>
    <col min="9231" max="9231" width="13.5703125" style="2" customWidth="1"/>
    <col min="9232" max="9241" width="8.85546875" style="2" customWidth="1"/>
    <col min="9242" max="9472" width="9.140625" style="2"/>
    <col min="9473" max="9473" width="4" style="2" customWidth="1"/>
    <col min="9474" max="9474" width="59.140625" style="2" customWidth="1"/>
    <col min="9475" max="9475" width="11.7109375" style="2" customWidth="1"/>
    <col min="9476" max="9478" width="13.7109375" style="2" customWidth="1"/>
    <col min="9479" max="9479" width="13.5703125" style="2" customWidth="1"/>
    <col min="9480" max="9480" width="14.5703125" style="2" customWidth="1"/>
    <col min="9481" max="9481" width="14.140625" style="2" customWidth="1"/>
    <col min="9482" max="9482" width="14.28515625" style="2" customWidth="1"/>
    <col min="9483" max="9483" width="13.42578125" style="2" customWidth="1"/>
    <col min="9484" max="9484" width="14.5703125" style="2" customWidth="1"/>
    <col min="9485" max="9485" width="13.7109375" style="2" customWidth="1"/>
    <col min="9486" max="9486" width="13.42578125" style="2" customWidth="1"/>
    <col min="9487" max="9487" width="13.5703125" style="2" customWidth="1"/>
    <col min="9488" max="9497" width="8.85546875" style="2" customWidth="1"/>
    <col min="9498" max="9728" width="9.140625" style="2"/>
    <col min="9729" max="9729" width="4" style="2" customWidth="1"/>
    <col min="9730" max="9730" width="59.140625" style="2" customWidth="1"/>
    <col min="9731" max="9731" width="11.7109375" style="2" customWidth="1"/>
    <col min="9732" max="9734" width="13.7109375" style="2" customWidth="1"/>
    <col min="9735" max="9735" width="13.5703125" style="2" customWidth="1"/>
    <col min="9736" max="9736" width="14.5703125" style="2" customWidth="1"/>
    <col min="9737" max="9737" width="14.140625" style="2" customWidth="1"/>
    <col min="9738" max="9738" width="14.28515625" style="2" customWidth="1"/>
    <col min="9739" max="9739" width="13.42578125" style="2" customWidth="1"/>
    <col min="9740" max="9740" width="14.5703125" style="2" customWidth="1"/>
    <col min="9741" max="9741" width="13.7109375" style="2" customWidth="1"/>
    <col min="9742" max="9742" width="13.42578125" style="2" customWidth="1"/>
    <col min="9743" max="9743" width="13.5703125" style="2" customWidth="1"/>
    <col min="9744" max="9753" width="8.85546875" style="2" customWidth="1"/>
    <col min="9754" max="9984" width="9.140625" style="2"/>
    <col min="9985" max="9985" width="4" style="2" customWidth="1"/>
    <col min="9986" max="9986" width="59.140625" style="2" customWidth="1"/>
    <col min="9987" max="9987" width="11.7109375" style="2" customWidth="1"/>
    <col min="9988" max="9990" width="13.7109375" style="2" customWidth="1"/>
    <col min="9991" max="9991" width="13.5703125" style="2" customWidth="1"/>
    <col min="9992" max="9992" width="14.5703125" style="2" customWidth="1"/>
    <col min="9993" max="9993" width="14.140625" style="2" customWidth="1"/>
    <col min="9994" max="9994" width="14.28515625" style="2" customWidth="1"/>
    <col min="9995" max="9995" width="13.42578125" style="2" customWidth="1"/>
    <col min="9996" max="9996" width="14.5703125" style="2" customWidth="1"/>
    <col min="9997" max="9997" width="13.7109375" style="2" customWidth="1"/>
    <col min="9998" max="9998" width="13.42578125" style="2" customWidth="1"/>
    <col min="9999" max="9999" width="13.5703125" style="2" customWidth="1"/>
    <col min="10000" max="10009" width="8.85546875" style="2" customWidth="1"/>
    <col min="10010" max="10240" width="9.140625" style="2"/>
    <col min="10241" max="10241" width="4" style="2" customWidth="1"/>
    <col min="10242" max="10242" width="59.140625" style="2" customWidth="1"/>
    <col min="10243" max="10243" width="11.7109375" style="2" customWidth="1"/>
    <col min="10244" max="10246" width="13.7109375" style="2" customWidth="1"/>
    <col min="10247" max="10247" width="13.5703125" style="2" customWidth="1"/>
    <col min="10248" max="10248" width="14.5703125" style="2" customWidth="1"/>
    <col min="10249" max="10249" width="14.140625" style="2" customWidth="1"/>
    <col min="10250" max="10250" width="14.28515625" style="2" customWidth="1"/>
    <col min="10251" max="10251" width="13.42578125" style="2" customWidth="1"/>
    <col min="10252" max="10252" width="14.5703125" style="2" customWidth="1"/>
    <col min="10253" max="10253" width="13.7109375" style="2" customWidth="1"/>
    <col min="10254" max="10254" width="13.42578125" style="2" customWidth="1"/>
    <col min="10255" max="10255" width="13.5703125" style="2" customWidth="1"/>
    <col min="10256" max="10265" width="8.85546875" style="2" customWidth="1"/>
    <col min="10266" max="10496" width="9.140625" style="2"/>
    <col min="10497" max="10497" width="4" style="2" customWidth="1"/>
    <col min="10498" max="10498" width="59.140625" style="2" customWidth="1"/>
    <col min="10499" max="10499" width="11.7109375" style="2" customWidth="1"/>
    <col min="10500" max="10502" width="13.7109375" style="2" customWidth="1"/>
    <col min="10503" max="10503" width="13.5703125" style="2" customWidth="1"/>
    <col min="10504" max="10504" width="14.5703125" style="2" customWidth="1"/>
    <col min="10505" max="10505" width="14.140625" style="2" customWidth="1"/>
    <col min="10506" max="10506" width="14.28515625" style="2" customWidth="1"/>
    <col min="10507" max="10507" width="13.42578125" style="2" customWidth="1"/>
    <col min="10508" max="10508" width="14.5703125" style="2" customWidth="1"/>
    <col min="10509" max="10509" width="13.7109375" style="2" customWidth="1"/>
    <col min="10510" max="10510" width="13.42578125" style="2" customWidth="1"/>
    <col min="10511" max="10511" width="13.5703125" style="2" customWidth="1"/>
    <col min="10512" max="10521" width="8.85546875" style="2" customWidth="1"/>
    <col min="10522" max="10752" width="9.140625" style="2"/>
    <col min="10753" max="10753" width="4" style="2" customWidth="1"/>
    <col min="10754" max="10754" width="59.140625" style="2" customWidth="1"/>
    <col min="10755" max="10755" width="11.7109375" style="2" customWidth="1"/>
    <col min="10756" max="10758" width="13.7109375" style="2" customWidth="1"/>
    <col min="10759" max="10759" width="13.5703125" style="2" customWidth="1"/>
    <col min="10760" max="10760" width="14.5703125" style="2" customWidth="1"/>
    <col min="10761" max="10761" width="14.140625" style="2" customWidth="1"/>
    <col min="10762" max="10762" width="14.28515625" style="2" customWidth="1"/>
    <col min="10763" max="10763" width="13.42578125" style="2" customWidth="1"/>
    <col min="10764" max="10764" width="14.5703125" style="2" customWidth="1"/>
    <col min="10765" max="10765" width="13.7109375" style="2" customWidth="1"/>
    <col min="10766" max="10766" width="13.42578125" style="2" customWidth="1"/>
    <col min="10767" max="10767" width="13.5703125" style="2" customWidth="1"/>
    <col min="10768" max="10777" width="8.85546875" style="2" customWidth="1"/>
    <col min="10778" max="11008" width="9.140625" style="2"/>
    <col min="11009" max="11009" width="4" style="2" customWidth="1"/>
    <col min="11010" max="11010" width="59.140625" style="2" customWidth="1"/>
    <col min="11011" max="11011" width="11.7109375" style="2" customWidth="1"/>
    <col min="11012" max="11014" width="13.7109375" style="2" customWidth="1"/>
    <col min="11015" max="11015" width="13.5703125" style="2" customWidth="1"/>
    <col min="11016" max="11016" width="14.5703125" style="2" customWidth="1"/>
    <col min="11017" max="11017" width="14.140625" style="2" customWidth="1"/>
    <col min="11018" max="11018" width="14.28515625" style="2" customWidth="1"/>
    <col min="11019" max="11019" width="13.42578125" style="2" customWidth="1"/>
    <col min="11020" max="11020" width="14.5703125" style="2" customWidth="1"/>
    <col min="11021" max="11021" width="13.7109375" style="2" customWidth="1"/>
    <col min="11022" max="11022" width="13.42578125" style="2" customWidth="1"/>
    <col min="11023" max="11023" width="13.5703125" style="2" customWidth="1"/>
    <col min="11024" max="11033" width="8.85546875" style="2" customWidth="1"/>
    <col min="11034" max="11264" width="9.140625" style="2"/>
    <col min="11265" max="11265" width="4" style="2" customWidth="1"/>
    <col min="11266" max="11266" width="59.140625" style="2" customWidth="1"/>
    <col min="11267" max="11267" width="11.7109375" style="2" customWidth="1"/>
    <col min="11268" max="11270" width="13.7109375" style="2" customWidth="1"/>
    <col min="11271" max="11271" width="13.5703125" style="2" customWidth="1"/>
    <col min="11272" max="11272" width="14.5703125" style="2" customWidth="1"/>
    <col min="11273" max="11273" width="14.140625" style="2" customWidth="1"/>
    <col min="11274" max="11274" width="14.28515625" style="2" customWidth="1"/>
    <col min="11275" max="11275" width="13.42578125" style="2" customWidth="1"/>
    <col min="11276" max="11276" width="14.5703125" style="2" customWidth="1"/>
    <col min="11277" max="11277" width="13.7109375" style="2" customWidth="1"/>
    <col min="11278" max="11278" width="13.42578125" style="2" customWidth="1"/>
    <col min="11279" max="11279" width="13.5703125" style="2" customWidth="1"/>
    <col min="11280" max="11289" width="8.85546875" style="2" customWidth="1"/>
    <col min="11290" max="11520" width="9.140625" style="2"/>
    <col min="11521" max="11521" width="4" style="2" customWidth="1"/>
    <col min="11522" max="11522" width="59.140625" style="2" customWidth="1"/>
    <col min="11523" max="11523" width="11.7109375" style="2" customWidth="1"/>
    <col min="11524" max="11526" width="13.7109375" style="2" customWidth="1"/>
    <col min="11527" max="11527" width="13.5703125" style="2" customWidth="1"/>
    <col min="11528" max="11528" width="14.5703125" style="2" customWidth="1"/>
    <col min="11529" max="11529" width="14.140625" style="2" customWidth="1"/>
    <col min="11530" max="11530" width="14.28515625" style="2" customWidth="1"/>
    <col min="11531" max="11531" width="13.42578125" style="2" customWidth="1"/>
    <col min="11532" max="11532" width="14.5703125" style="2" customWidth="1"/>
    <col min="11533" max="11533" width="13.7109375" style="2" customWidth="1"/>
    <col min="11534" max="11534" width="13.42578125" style="2" customWidth="1"/>
    <col min="11535" max="11535" width="13.5703125" style="2" customWidth="1"/>
    <col min="11536" max="11545" width="8.85546875" style="2" customWidth="1"/>
    <col min="11546" max="11776" width="9.140625" style="2"/>
    <col min="11777" max="11777" width="4" style="2" customWidth="1"/>
    <col min="11778" max="11778" width="59.140625" style="2" customWidth="1"/>
    <col min="11779" max="11779" width="11.7109375" style="2" customWidth="1"/>
    <col min="11780" max="11782" width="13.7109375" style="2" customWidth="1"/>
    <col min="11783" max="11783" width="13.5703125" style="2" customWidth="1"/>
    <col min="11784" max="11784" width="14.5703125" style="2" customWidth="1"/>
    <col min="11785" max="11785" width="14.140625" style="2" customWidth="1"/>
    <col min="11786" max="11786" width="14.28515625" style="2" customWidth="1"/>
    <col min="11787" max="11787" width="13.42578125" style="2" customWidth="1"/>
    <col min="11788" max="11788" width="14.5703125" style="2" customWidth="1"/>
    <col min="11789" max="11789" width="13.7109375" style="2" customWidth="1"/>
    <col min="11790" max="11790" width="13.42578125" style="2" customWidth="1"/>
    <col min="11791" max="11791" width="13.5703125" style="2" customWidth="1"/>
    <col min="11792" max="11801" width="8.85546875" style="2" customWidth="1"/>
    <col min="11802" max="12032" width="9.140625" style="2"/>
    <col min="12033" max="12033" width="4" style="2" customWidth="1"/>
    <col min="12034" max="12034" width="59.140625" style="2" customWidth="1"/>
    <col min="12035" max="12035" width="11.7109375" style="2" customWidth="1"/>
    <col min="12036" max="12038" width="13.7109375" style="2" customWidth="1"/>
    <col min="12039" max="12039" width="13.5703125" style="2" customWidth="1"/>
    <col min="12040" max="12040" width="14.5703125" style="2" customWidth="1"/>
    <col min="12041" max="12041" width="14.140625" style="2" customWidth="1"/>
    <col min="12042" max="12042" width="14.28515625" style="2" customWidth="1"/>
    <col min="12043" max="12043" width="13.42578125" style="2" customWidth="1"/>
    <col min="12044" max="12044" width="14.5703125" style="2" customWidth="1"/>
    <col min="12045" max="12045" width="13.7109375" style="2" customWidth="1"/>
    <col min="12046" max="12046" width="13.42578125" style="2" customWidth="1"/>
    <col min="12047" max="12047" width="13.5703125" style="2" customWidth="1"/>
    <col min="12048" max="12057" width="8.85546875" style="2" customWidth="1"/>
    <col min="12058" max="12288" width="9.140625" style="2"/>
    <col min="12289" max="12289" width="4" style="2" customWidth="1"/>
    <col min="12290" max="12290" width="59.140625" style="2" customWidth="1"/>
    <col min="12291" max="12291" width="11.7109375" style="2" customWidth="1"/>
    <col min="12292" max="12294" width="13.7109375" style="2" customWidth="1"/>
    <col min="12295" max="12295" width="13.5703125" style="2" customWidth="1"/>
    <col min="12296" max="12296" width="14.5703125" style="2" customWidth="1"/>
    <col min="12297" max="12297" width="14.140625" style="2" customWidth="1"/>
    <col min="12298" max="12298" width="14.28515625" style="2" customWidth="1"/>
    <col min="12299" max="12299" width="13.42578125" style="2" customWidth="1"/>
    <col min="12300" max="12300" width="14.5703125" style="2" customWidth="1"/>
    <col min="12301" max="12301" width="13.7109375" style="2" customWidth="1"/>
    <col min="12302" max="12302" width="13.42578125" style="2" customWidth="1"/>
    <col min="12303" max="12303" width="13.5703125" style="2" customWidth="1"/>
    <col min="12304" max="12313" width="8.85546875" style="2" customWidth="1"/>
    <col min="12314" max="12544" width="9.140625" style="2"/>
    <col min="12545" max="12545" width="4" style="2" customWidth="1"/>
    <col min="12546" max="12546" width="59.140625" style="2" customWidth="1"/>
    <col min="12547" max="12547" width="11.7109375" style="2" customWidth="1"/>
    <col min="12548" max="12550" width="13.7109375" style="2" customWidth="1"/>
    <col min="12551" max="12551" width="13.5703125" style="2" customWidth="1"/>
    <col min="12552" max="12552" width="14.5703125" style="2" customWidth="1"/>
    <col min="12553" max="12553" width="14.140625" style="2" customWidth="1"/>
    <col min="12554" max="12554" width="14.28515625" style="2" customWidth="1"/>
    <col min="12555" max="12555" width="13.42578125" style="2" customWidth="1"/>
    <col min="12556" max="12556" width="14.5703125" style="2" customWidth="1"/>
    <col min="12557" max="12557" width="13.7109375" style="2" customWidth="1"/>
    <col min="12558" max="12558" width="13.42578125" style="2" customWidth="1"/>
    <col min="12559" max="12559" width="13.5703125" style="2" customWidth="1"/>
    <col min="12560" max="12569" width="8.85546875" style="2" customWidth="1"/>
    <col min="12570" max="12800" width="9.140625" style="2"/>
    <col min="12801" max="12801" width="4" style="2" customWidth="1"/>
    <col min="12802" max="12802" width="59.140625" style="2" customWidth="1"/>
    <col min="12803" max="12803" width="11.7109375" style="2" customWidth="1"/>
    <col min="12804" max="12806" width="13.7109375" style="2" customWidth="1"/>
    <col min="12807" max="12807" width="13.5703125" style="2" customWidth="1"/>
    <col min="12808" max="12808" width="14.5703125" style="2" customWidth="1"/>
    <col min="12809" max="12809" width="14.140625" style="2" customWidth="1"/>
    <col min="12810" max="12810" width="14.28515625" style="2" customWidth="1"/>
    <col min="12811" max="12811" width="13.42578125" style="2" customWidth="1"/>
    <col min="12812" max="12812" width="14.5703125" style="2" customWidth="1"/>
    <col min="12813" max="12813" width="13.7109375" style="2" customWidth="1"/>
    <col min="12814" max="12814" width="13.42578125" style="2" customWidth="1"/>
    <col min="12815" max="12815" width="13.5703125" style="2" customWidth="1"/>
    <col min="12816" max="12825" width="8.85546875" style="2" customWidth="1"/>
    <col min="12826" max="13056" width="9.140625" style="2"/>
    <col min="13057" max="13057" width="4" style="2" customWidth="1"/>
    <col min="13058" max="13058" width="59.140625" style="2" customWidth="1"/>
    <col min="13059" max="13059" width="11.7109375" style="2" customWidth="1"/>
    <col min="13060" max="13062" width="13.7109375" style="2" customWidth="1"/>
    <col min="13063" max="13063" width="13.5703125" style="2" customWidth="1"/>
    <col min="13064" max="13064" width="14.5703125" style="2" customWidth="1"/>
    <col min="13065" max="13065" width="14.140625" style="2" customWidth="1"/>
    <col min="13066" max="13066" width="14.28515625" style="2" customWidth="1"/>
    <col min="13067" max="13067" width="13.42578125" style="2" customWidth="1"/>
    <col min="13068" max="13068" width="14.5703125" style="2" customWidth="1"/>
    <col min="13069" max="13069" width="13.7109375" style="2" customWidth="1"/>
    <col min="13070" max="13070" width="13.42578125" style="2" customWidth="1"/>
    <col min="13071" max="13071" width="13.5703125" style="2" customWidth="1"/>
    <col min="13072" max="13081" width="8.85546875" style="2" customWidth="1"/>
    <col min="13082" max="13312" width="9.140625" style="2"/>
    <col min="13313" max="13313" width="4" style="2" customWidth="1"/>
    <col min="13314" max="13314" width="59.140625" style="2" customWidth="1"/>
    <col min="13315" max="13315" width="11.7109375" style="2" customWidth="1"/>
    <col min="13316" max="13318" width="13.7109375" style="2" customWidth="1"/>
    <col min="13319" max="13319" width="13.5703125" style="2" customWidth="1"/>
    <col min="13320" max="13320" width="14.5703125" style="2" customWidth="1"/>
    <col min="13321" max="13321" width="14.140625" style="2" customWidth="1"/>
    <col min="13322" max="13322" width="14.28515625" style="2" customWidth="1"/>
    <col min="13323" max="13323" width="13.42578125" style="2" customWidth="1"/>
    <col min="13324" max="13324" width="14.5703125" style="2" customWidth="1"/>
    <col min="13325" max="13325" width="13.7109375" style="2" customWidth="1"/>
    <col min="13326" max="13326" width="13.42578125" style="2" customWidth="1"/>
    <col min="13327" max="13327" width="13.5703125" style="2" customWidth="1"/>
    <col min="13328" max="13337" width="8.85546875" style="2" customWidth="1"/>
    <col min="13338" max="13568" width="9.140625" style="2"/>
    <col min="13569" max="13569" width="4" style="2" customWidth="1"/>
    <col min="13570" max="13570" width="59.140625" style="2" customWidth="1"/>
    <col min="13571" max="13571" width="11.7109375" style="2" customWidth="1"/>
    <col min="13572" max="13574" width="13.7109375" style="2" customWidth="1"/>
    <col min="13575" max="13575" width="13.5703125" style="2" customWidth="1"/>
    <col min="13576" max="13576" width="14.5703125" style="2" customWidth="1"/>
    <col min="13577" max="13577" width="14.140625" style="2" customWidth="1"/>
    <col min="13578" max="13578" width="14.28515625" style="2" customWidth="1"/>
    <col min="13579" max="13579" width="13.42578125" style="2" customWidth="1"/>
    <col min="13580" max="13580" width="14.5703125" style="2" customWidth="1"/>
    <col min="13581" max="13581" width="13.7109375" style="2" customWidth="1"/>
    <col min="13582" max="13582" width="13.42578125" style="2" customWidth="1"/>
    <col min="13583" max="13583" width="13.5703125" style="2" customWidth="1"/>
    <col min="13584" max="13593" width="8.85546875" style="2" customWidth="1"/>
    <col min="13594" max="13824" width="9.140625" style="2"/>
    <col min="13825" max="13825" width="4" style="2" customWidth="1"/>
    <col min="13826" max="13826" width="59.140625" style="2" customWidth="1"/>
    <col min="13827" max="13827" width="11.7109375" style="2" customWidth="1"/>
    <col min="13828" max="13830" width="13.7109375" style="2" customWidth="1"/>
    <col min="13831" max="13831" width="13.5703125" style="2" customWidth="1"/>
    <col min="13832" max="13832" width="14.5703125" style="2" customWidth="1"/>
    <col min="13833" max="13833" width="14.140625" style="2" customWidth="1"/>
    <col min="13834" max="13834" width="14.28515625" style="2" customWidth="1"/>
    <col min="13835" max="13835" width="13.42578125" style="2" customWidth="1"/>
    <col min="13836" max="13836" width="14.5703125" style="2" customWidth="1"/>
    <col min="13837" max="13837" width="13.7109375" style="2" customWidth="1"/>
    <col min="13838" max="13838" width="13.42578125" style="2" customWidth="1"/>
    <col min="13839" max="13839" width="13.5703125" style="2" customWidth="1"/>
    <col min="13840" max="13849" width="8.85546875" style="2" customWidth="1"/>
    <col min="13850" max="14080" width="9.140625" style="2"/>
    <col min="14081" max="14081" width="4" style="2" customWidth="1"/>
    <col min="14082" max="14082" width="59.140625" style="2" customWidth="1"/>
    <col min="14083" max="14083" width="11.7109375" style="2" customWidth="1"/>
    <col min="14084" max="14086" width="13.7109375" style="2" customWidth="1"/>
    <col min="14087" max="14087" width="13.5703125" style="2" customWidth="1"/>
    <col min="14088" max="14088" width="14.5703125" style="2" customWidth="1"/>
    <col min="14089" max="14089" width="14.140625" style="2" customWidth="1"/>
    <col min="14090" max="14090" width="14.28515625" style="2" customWidth="1"/>
    <col min="14091" max="14091" width="13.42578125" style="2" customWidth="1"/>
    <col min="14092" max="14092" width="14.5703125" style="2" customWidth="1"/>
    <col min="14093" max="14093" width="13.7109375" style="2" customWidth="1"/>
    <col min="14094" max="14094" width="13.42578125" style="2" customWidth="1"/>
    <col min="14095" max="14095" width="13.5703125" style="2" customWidth="1"/>
    <col min="14096" max="14105" width="8.85546875" style="2" customWidth="1"/>
    <col min="14106" max="14336" width="9.140625" style="2"/>
    <col min="14337" max="14337" width="4" style="2" customWidth="1"/>
    <col min="14338" max="14338" width="59.140625" style="2" customWidth="1"/>
    <col min="14339" max="14339" width="11.7109375" style="2" customWidth="1"/>
    <col min="14340" max="14342" width="13.7109375" style="2" customWidth="1"/>
    <col min="14343" max="14343" width="13.5703125" style="2" customWidth="1"/>
    <col min="14344" max="14344" width="14.5703125" style="2" customWidth="1"/>
    <col min="14345" max="14345" width="14.140625" style="2" customWidth="1"/>
    <col min="14346" max="14346" width="14.28515625" style="2" customWidth="1"/>
    <col min="14347" max="14347" width="13.42578125" style="2" customWidth="1"/>
    <col min="14348" max="14348" width="14.5703125" style="2" customWidth="1"/>
    <col min="14349" max="14349" width="13.7109375" style="2" customWidth="1"/>
    <col min="14350" max="14350" width="13.42578125" style="2" customWidth="1"/>
    <col min="14351" max="14351" width="13.5703125" style="2" customWidth="1"/>
    <col min="14352" max="14361" width="8.85546875" style="2" customWidth="1"/>
    <col min="14362" max="14592" width="9.140625" style="2"/>
    <col min="14593" max="14593" width="4" style="2" customWidth="1"/>
    <col min="14594" max="14594" width="59.140625" style="2" customWidth="1"/>
    <col min="14595" max="14595" width="11.7109375" style="2" customWidth="1"/>
    <col min="14596" max="14598" width="13.7109375" style="2" customWidth="1"/>
    <col min="14599" max="14599" width="13.5703125" style="2" customWidth="1"/>
    <col min="14600" max="14600" width="14.5703125" style="2" customWidth="1"/>
    <col min="14601" max="14601" width="14.140625" style="2" customWidth="1"/>
    <col min="14602" max="14602" width="14.28515625" style="2" customWidth="1"/>
    <col min="14603" max="14603" width="13.42578125" style="2" customWidth="1"/>
    <col min="14604" max="14604" width="14.5703125" style="2" customWidth="1"/>
    <col min="14605" max="14605" width="13.7109375" style="2" customWidth="1"/>
    <col min="14606" max="14606" width="13.42578125" style="2" customWidth="1"/>
    <col min="14607" max="14607" width="13.5703125" style="2" customWidth="1"/>
    <col min="14608" max="14617" width="8.85546875" style="2" customWidth="1"/>
    <col min="14618" max="14848" width="9.140625" style="2"/>
    <col min="14849" max="14849" width="4" style="2" customWidth="1"/>
    <col min="14850" max="14850" width="59.140625" style="2" customWidth="1"/>
    <col min="14851" max="14851" width="11.7109375" style="2" customWidth="1"/>
    <col min="14852" max="14854" width="13.7109375" style="2" customWidth="1"/>
    <col min="14855" max="14855" width="13.5703125" style="2" customWidth="1"/>
    <col min="14856" max="14856" width="14.5703125" style="2" customWidth="1"/>
    <col min="14857" max="14857" width="14.140625" style="2" customWidth="1"/>
    <col min="14858" max="14858" width="14.28515625" style="2" customWidth="1"/>
    <col min="14859" max="14859" width="13.42578125" style="2" customWidth="1"/>
    <col min="14860" max="14860" width="14.5703125" style="2" customWidth="1"/>
    <col min="14861" max="14861" width="13.7109375" style="2" customWidth="1"/>
    <col min="14862" max="14862" width="13.42578125" style="2" customWidth="1"/>
    <col min="14863" max="14863" width="13.5703125" style="2" customWidth="1"/>
    <col min="14864" max="14873" width="8.85546875" style="2" customWidth="1"/>
    <col min="14874" max="15104" width="9.140625" style="2"/>
    <col min="15105" max="15105" width="4" style="2" customWidth="1"/>
    <col min="15106" max="15106" width="59.140625" style="2" customWidth="1"/>
    <col min="15107" max="15107" width="11.7109375" style="2" customWidth="1"/>
    <col min="15108" max="15110" width="13.7109375" style="2" customWidth="1"/>
    <col min="15111" max="15111" width="13.5703125" style="2" customWidth="1"/>
    <col min="15112" max="15112" width="14.5703125" style="2" customWidth="1"/>
    <col min="15113" max="15113" width="14.140625" style="2" customWidth="1"/>
    <col min="15114" max="15114" width="14.28515625" style="2" customWidth="1"/>
    <col min="15115" max="15115" width="13.42578125" style="2" customWidth="1"/>
    <col min="15116" max="15116" width="14.5703125" style="2" customWidth="1"/>
    <col min="15117" max="15117" width="13.7109375" style="2" customWidth="1"/>
    <col min="15118" max="15118" width="13.42578125" style="2" customWidth="1"/>
    <col min="15119" max="15119" width="13.5703125" style="2" customWidth="1"/>
    <col min="15120" max="15129" width="8.85546875" style="2" customWidth="1"/>
    <col min="15130" max="15360" width="9.140625" style="2"/>
    <col min="15361" max="15361" width="4" style="2" customWidth="1"/>
    <col min="15362" max="15362" width="59.140625" style="2" customWidth="1"/>
    <col min="15363" max="15363" width="11.7109375" style="2" customWidth="1"/>
    <col min="15364" max="15366" width="13.7109375" style="2" customWidth="1"/>
    <col min="15367" max="15367" width="13.5703125" style="2" customWidth="1"/>
    <col min="15368" max="15368" width="14.5703125" style="2" customWidth="1"/>
    <col min="15369" max="15369" width="14.140625" style="2" customWidth="1"/>
    <col min="15370" max="15370" width="14.28515625" style="2" customWidth="1"/>
    <col min="15371" max="15371" width="13.42578125" style="2" customWidth="1"/>
    <col min="15372" max="15372" width="14.5703125" style="2" customWidth="1"/>
    <col min="15373" max="15373" width="13.7109375" style="2" customWidth="1"/>
    <col min="15374" max="15374" width="13.42578125" style="2" customWidth="1"/>
    <col min="15375" max="15375" width="13.5703125" style="2" customWidth="1"/>
    <col min="15376" max="15385" width="8.85546875" style="2" customWidth="1"/>
    <col min="15386" max="15616" width="9.140625" style="2"/>
    <col min="15617" max="15617" width="4" style="2" customWidth="1"/>
    <col min="15618" max="15618" width="59.140625" style="2" customWidth="1"/>
    <col min="15619" max="15619" width="11.7109375" style="2" customWidth="1"/>
    <col min="15620" max="15622" width="13.7109375" style="2" customWidth="1"/>
    <col min="15623" max="15623" width="13.5703125" style="2" customWidth="1"/>
    <col min="15624" max="15624" width="14.5703125" style="2" customWidth="1"/>
    <col min="15625" max="15625" width="14.140625" style="2" customWidth="1"/>
    <col min="15626" max="15626" width="14.28515625" style="2" customWidth="1"/>
    <col min="15627" max="15627" width="13.42578125" style="2" customWidth="1"/>
    <col min="15628" max="15628" width="14.5703125" style="2" customWidth="1"/>
    <col min="15629" max="15629" width="13.7109375" style="2" customWidth="1"/>
    <col min="15630" max="15630" width="13.42578125" style="2" customWidth="1"/>
    <col min="15631" max="15631" width="13.5703125" style="2" customWidth="1"/>
    <col min="15632" max="15641" width="8.85546875" style="2" customWidth="1"/>
    <col min="15642" max="15872" width="9.140625" style="2"/>
    <col min="15873" max="15873" width="4" style="2" customWidth="1"/>
    <col min="15874" max="15874" width="59.140625" style="2" customWidth="1"/>
    <col min="15875" max="15875" width="11.7109375" style="2" customWidth="1"/>
    <col min="15876" max="15878" width="13.7109375" style="2" customWidth="1"/>
    <col min="15879" max="15879" width="13.5703125" style="2" customWidth="1"/>
    <col min="15880" max="15880" width="14.5703125" style="2" customWidth="1"/>
    <col min="15881" max="15881" width="14.140625" style="2" customWidth="1"/>
    <col min="15882" max="15882" width="14.28515625" style="2" customWidth="1"/>
    <col min="15883" max="15883" width="13.42578125" style="2" customWidth="1"/>
    <col min="15884" max="15884" width="14.5703125" style="2" customWidth="1"/>
    <col min="15885" max="15885" width="13.7109375" style="2" customWidth="1"/>
    <col min="15886" max="15886" width="13.42578125" style="2" customWidth="1"/>
    <col min="15887" max="15887" width="13.5703125" style="2" customWidth="1"/>
    <col min="15888" max="15897" width="8.85546875" style="2" customWidth="1"/>
    <col min="15898" max="16128" width="9.140625" style="2"/>
    <col min="16129" max="16129" width="4" style="2" customWidth="1"/>
    <col min="16130" max="16130" width="59.140625" style="2" customWidth="1"/>
    <col min="16131" max="16131" width="11.7109375" style="2" customWidth="1"/>
    <col min="16132" max="16134" width="13.7109375" style="2" customWidth="1"/>
    <col min="16135" max="16135" width="13.5703125" style="2" customWidth="1"/>
    <col min="16136" max="16136" width="14.5703125" style="2" customWidth="1"/>
    <col min="16137" max="16137" width="14.140625" style="2" customWidth="1"/>
    <col min="16138" max="16138" width="14.28515625" style="2" customWidth="1"/>
    <col min="16139" max="16139" width="13.42578125" style="2" customWidth="1"/>
    <col min="16140" max="16140" width="14.5703125" style="2" customWidth="1"/>
    <col min="16141" max="16141" width="13.7109375" style="2" customWidth="1"/>
    <col min="16142" max="16142" width="13.42578125" style="2" customWidth="1"/>
    <col min="16143" max="16143" width="13.5703125" style="2" customWidth="1"/>
    <col min="16144" max="16153" width="8.85546875" style="2" customWidth="1"/>
    <col min="16154" max="16384" width="9.140625" style="2"/>
  </cols>
  <sheetData>
    <row r="1" spans="1:25" ht="15.75" x14ac:dyDescent="0.25">
      <c r="A1" s="5" t="s">
        <v>0</v>
      </c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226" t="s">
        <v>111</v>
      </c>
      <c r="N1" s="226"/>
      <c r="O1" s="7"/>
    </row>
    <row r="2" spans="1:25" ht="12.75" customHeight="1" x14ac:dyDescent="0.25">
      <c r="A2" s="8" t="s">
        <v>1</v>
      </c>
      <c r="B2" s="6"/>
      <c r="C2" s="9"/>
      <c r="D2" s="10"/>
      <c r="E2" s="9"/>
      <c r="F2" s="10"/>
      <c r="G2" s="9"/>
      <c r="H2" s="9"/>
      <c r="I2" s="9"/>
      <c r="J2" s="9"/>
      <c r="K2" s="9"/>
      <c r="L2" s="7"/>
      <c r="M2" s="7" t="s">
        <v>112</v>
      </c>
      <c r="N2" s="11"/>
      <c r="O2" s="11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26.45" customHeight="1" x14ac:dyDescent="0.2">
      <c r="A3" s="11"/>
      <c r="B3" s="87" t="s">
        <v>114</v>
      </c>
      <c r="C3" s="9"/>
      <c r="D3" s="9"/>
      <c r="E3" s="9"/>
      <c r="F3" s="9"/>
      <c r="G3" s="9"/>
      <c r="H3" s="9"/>
      <c r="I3" s="9"/>
      <c r="J3" s="9"/>
      <c r="K3" s="9"/>
      <c r="L3" s="4"/>
      <c r="M3" s="227" t="s">
        <v>113</v>
      </c>
      <c r="N3" s="227"/>
      <c r="O3" s="227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ht="17.25" customHeight="1" x14ac:dyDescent="0.25">
      <c r="A4" s="11"/>
      <c r="B4" s="12"/>
      <c r="C4" s="7"/>
      <c r="D4" s="7"/>
      <c r="E4" s="7"/>
      <c r="F4" s="7"/>
      <c r="G4" s="7"/>
      <c r="H4" s="13"/>
      <c r="I4" s="13"/>
      <c r="J4" s="14"/>
      <c r="K4" s="14"/>
      <c r="L4" s="230"/>
      <c r="M4" s="230"/>
      <c r="N4" s="11"/>
      <c r="O4" s="8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15.95" customHeight="1" x14ac:dyDescent="0.2">
      <c r="A5" s="238" t="s">
        <v>2</v>
      </c>
      <c r="B5" s="238"/>
      <c r="C5" s="238" t="s">
        <v>3</v>
      </c>
      <c r="D5" s="88">
        <v>2014</v>
      </c>
      <c r="E5" s="88">
        <v>2015</v>
      </c>
      <c r="F5" s="237">
        <v>2016</v>
      </c>
      <c r="G5" s="237"/>
      <c r="H5" s="237">
        <v>2017</v>
      </c>
      <c r="I5" s="237"/>
      <c r="J5" s="237">
        <v>2018</v>
      </c>
      <c r="K5" s="237"/>
      <c r="L5" s="237">
        <v>2019</v>
      </c>
      <c r="M5" s="237"/>
      <c r="N5" s="237">
        <v>2020</v>
      </c>
      <c r="O5" s="237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38.25" customHeight="1" x14ac:dyDescent="0.2">
      <c r="A6" s="238"/>
      <c r="B6" s="238"/>
      <c r="C6" s="238"/>
      <c r="D6" s="89" t="s">
        <v>4</v>
      </c>
      <c r="E6" s="89" t="s">
        <v>5</v>
      </c>
      <c r="F6" s="89" t="s">
        <v>6</v>
      </c>
      <c r="G6" s="89" t="s">
        <v>7</v>
      </c>
      <c r="H6" s="89" t="s">
        <v>6</v>
      </c>
      <c r="I6" s="89" t="s">
        <v>7</v>
      </c>
      <c r="J6" s="89" t="s">
        <v>6</v>
      </c>
      <c r="K6" s="89" t="s">
        <v>7</v>
      </c>
      <c r="L6" s="89" t="s">
        <v>6</v>
      </c>
      <c r="M6" s="89" t="s">
        <v>7</v>
      </c>
      <c r="N6" s="89" t="s">
        <v>6</v>
      </c>
      <c r="O6" s="89" t="s">
        <v>7</v>
      </c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4.25" customHeight="1" x14ac:dyDescent="0.2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5.95" customHeight="1" x14ac:dyDescent="0.25">
      <c r="A8" s="90">
        <v>1</v>
      </c>
      <c r="B8" s="91" t="s">
        <v>8</v>
      </c>
      <c r="C8" s="92" t="s">
        <v>9</v>
      </c>
      <c r="D8" s="93">
        <f>'[1]2'!D8</f>
        <v>71026</v>
      </c>
      <c r="E8" s="93">
        <f>'[1]2'!E8</f>
        <v>70993</v>
      </c>
      <c r="F8" s="93">
        <f>'[1]2'!F8</f>
        <v>71143</v>
      </c>
      <c r="G8" s="93">
        <f>'[1]2'!G8</f>
        <v>71143</v>
      </c>
      <c r="H8" s="93">
        <f>'[1]2'!H8</f>
        <v>71200</v>
      </c>
      <c r="I8" s="93">
        <f>'[1]2'!I8</f>
        <v>71200</v>
      </c>
      <c r="J8" s="93">
        <f>'[1]2'!J8</f>
        <v>71336</v>
      </c>
      <c r="K8" s="93">
        <f>'[1]2'!K8</f>
        <v>71336</v>
      </c>
      <c r="L8" s="93">
        <f>'[1]2'!L8</f>
        <v>71440</v>
      </c>
      <c r="M8" s="93">
        <f>'[1]2'!M8</f>
        <v>71440</v>
      </c>
      <c r="N8" s="93">
        <f>'[1]2'!N8</f>
        <v>71442.5</v>
      </c>
      <c r="O8" s="93">
        <f>'[1]2'!O8</f>
        <v>71442.5</v>
      </c>
      <c r="P8" s="3"/>
      <c r="Q8" s="3"/>
      <c r="R8" s="3"/>
      <c r="S8" s="3"/>
      <c r="T8" s="3"/>
      <c r="U8" s="3"/>
    </row>
    <row r="9" spans="1:25" ht="47.25" customHeight="1" x14ac:dyDescent="0.25">
      <c r="A9" s="94">
        <v>2</v>
      </c>
      <c r="B9" s="67" t="s">
        <v>107</v>
      </c>
      <c r="C9" s="89" t="s">
        <v>9</v>
      </c>
      <c r="D9" s="95">
        <v>49250</v>
      </c>
      <c r="E9" s="95">
        <v>49352</v>
      </c>
      <c r="F9" s="95">
        <v>49352</v>
      </c>
      <c r="G9" s="95">
        <v>49352</v>
      </c>
      <c r="H9" s="95">
        <v>49355</v>
      </c>
      <c r="I9" s="95">
        <v>49355</v>
      </c>
      <c r="J9" s="95">
        <v>49450</v>
      </c>
      <c r="K9" s="95">
        <v>49450</v>
      </c>
      <c r="L9" s="95">
        <v>49655</v>
      </c>
      <c r="M9" s="95">
        <v>49655</v>
      </c>
      <c r="N9" s="95">
        <v>49720</v>
      </c>
      <c r="O9" s="95">
        <v>49720</v>
      </c>
      <c r="P9" s="3"/>
      <c r="Q9" s="3"/>
      <c r="R9" s="3"/>
      <c r="S9" s="3"/>
      <c r="T9" s="3"/>
      <c r="U9" s="3"/>
    </row>
    <row r="10" spans="1:25" ht="39" customHeight="1" x14ac:dyDescent="0.25">
      <c r="A10" s="94">
        <v>3</v>
      </c>
      <c r="B10" s="67" t="s">
        <v>10</v>
      </c>
      <c r="C10" s="89" t="s">
        <v>9</v>
      </c>
      <c r="D10" s="95">
        <f>'[1]2'!D24</f>
        <v>48957</v>
      </c>
      <c r="E10" s="95">
        <f>'[3]2'!$E$24</f>
        <v>48844</v>
      </c>
      <c r="F10" s="95">
        <v>48837</v>
      </c>
      <c r="G10" s="95">
        <v>48837</v>
      </c>
      <c r="H10" s="95">
        <f>'[1]2'!H24</f>
        <v>49168</v>
      </c>
      <c r="I10" s="95">
        <f>'[1]2'!I24</f>
        <v>49168</v>
      </c>
      <c r="J10" s="95">
        <f>'[1]2'!J24</f>
        <v>49277</v>
      </c>
      <c r="K10" s="95">
        <f>'[1]2'!K24</f>
        <v>49277</v>
      </c>
      <c r="L10" s="95">
        <f>'[1]2'!L24</f>
        <v>49487</v>
      </c>
      <c r="M10" s="95">
        <f>'[1]2'!M24</f>
        <v>49487</v>
      </c>
      <c r="N10" s="95">
        <f>'[1]2'!N24</f>
        <v>49539</v>
      </c>
      <c r="O10" s="95">
        <f>'[1]2'!O24</f>
        <v>49539</v>
      </c>
      <c r="P10" s="3"/>
      <c r="Q10" s="3"/>
      <c r="R10" s="3"/>
      <c r="S10" s="3"/>
      <c r="T10" s="3"/>
      <c r="U10" s="3"/>
    </row>
    <row r="11" spans="1:25" ht="50.25" customHeight="1" x14ac:dyDescent="0.25">
      <c r="A11" s="94">
        <v>4</v>
      </c>
      <c r="B11" s="67" t="s">
        <v>11</v>
      </c>
      <c r="C11" s="89" t="s">
        <v>12</v>
      </c>
      <c r="D11" s="96">
        <f>D10/D8*100</f>
        <v>68.928279784867513</v>
      </c>
      <c r="E11" s="96">
        <f t="shared" ref="E11:O11" si="0">E10/E8*100</f>
        <v>68.801149409096666</v>
      </c>
      <c r="F11" s="96">
        <f t="shared" si="0"/>
        <v>68.646247698297785</v>
      </c>
      <c r="G11" s="96">
        <f t="shared" si="0"/>
        <v>68.646247698297785</v>
      </c>
      <c r="H11" s="96">
        <f t="shared" si="0"/>
        <v>69.056179775280896</v>
      </c>
      <c r="I11" s="96">
        <f t="shared" si="0"/>
        <v>69.056179775280896</v>
      </c>
      <c r="J11" s="96">
        <f t="shared" si="0"/>
        <v>69.077324212178979</v>
      </c>
      <c r="K11" s="96">
        <f t="shared" si="0"/>
        <v>69.077324212178979</v>
      </c>
      <c r="L11" s="96">
        <f t="shared" si="0"/>
        <v>69.270716685330342</v>
      </c>
      <c r="M11" s="96">
        <f t="shared" si="0"/>
        <v>69.270716685330342</v>
      </c>
      <c r="N11" s="96">
        <f t="shared" si="0"/>
        <v>69.34107848969451</v>
      </c>
      <c r="O11" s="96">
        <f t="shared" si="0"/>
        <v>69.34107848969451</v>
      </c>
      <c r="P11" s="3"/>
      <c r="Q11" s="3"/>
      <c r="R11" s="3"/>
      <c r="S11" s="3"/>
      <c r="T11" s="3"/>
      <c r="U11" s="3"/>
    </row>
    <row r="12" spans="1:25" ht="36" customHeight="1" x14ac:dyDescent="0.25">
      <c r="A12" s="94">
        <v>5</v>
      </c>
      <c r="B12" s="67" t="s">
        <v>13</v>
      </c>
      <c r="C12" s="89" t="s">
        <v>9</v>
      </c>
      <c r="D12" s="95">
        <f>'[1]2'!D26</f>
        <v>40132</v>
      </c>
      <c r="E12" s="95">
        <v>39995</v>
      </c>
      <c r="F12" s="95">
        <v>39991</v>
      </c>
      <c r="G12" s="95">
        <v>39991</v>
      </c>
      <c r="H12" s="95">
        <f>'[1]2'!H26</f>
        <v>40312</v>
      </c>
      <c r="I12" s="95">
        <f>'[1]2'!I26</f>
        <v>40312</v>
      </c>
      <c r="J12" s="95">
        <f>'[1]2'!J26</f>
        <v>40421</v>
      </c>
      <c r="K12" s="95">
        <f>'[1]2'!K26</f>
        <v>40421</v>
      </c>
      <c r="L12" s="95">
        <f>'[1]2'!L26</f>
        <v>40631</v>
      </c>
      <c r="M12" s="95">
        <f>'[1]2'!M26</f>
        <v>40631</v>
      </c>
      <c r="N12" s="95">
        <f>'[1]2'!N26</f>
        <v>40643</v>
      </c>
      <c r="O12" s="95">
        <f>'[1]2'!O26</f>
        <v>40643</v>
      </c>
      <c r="P12" s="3"/>
      <c r="Q12" s="3"/>
      <c r="R12" s="3"/>
      <c r="S12" s="3"/>
      <c r="T12" s="3"/>
      <c r="U12" s="3"/>
    </row>
    <row r="13" spans="1:25" ht="48" customHeight="1" x14ac:dyDescent="0.25">
      <c r="A13" s="94">
        <v>6</v>
      </c>
      <c r="B13" s="67" t="s">
        <v>108</v>
      </c>
      <c r="C13" s="89" t="s">
        <v>9</v>
      </c>
      <c r="D13" s="95">
        <f>'[1]2'!D37</f>
        <v>2553</v>
      </c>
      <c r="E13" s="95">
        <f>'[1]2'!E37</f>
        <v>2867</v>
      </c>
      <c r="F13" s="95">
        <f>'[1]2'!F37</f>
        <v>2509</v>
      </c>
      <c r="G13" s="95">
        <f>'[1]2'!G37</f>
        <v>2509</v>
      </c>
      <c r="H13" s="95">
        <f>'[1]2'!H37</f>
        <v>2187</v>
      </c>
      <c r="I13" s="95">
        <f>'[1]2'!I37</f>
        <v>2187</v>
      </c>
      <c r="J13" s="95">
        <f>'[1]2'!J37</f>
        <v>2183</v>
      </c>
      <c r="K13" s="95">
        <f>'[1]2'!K37</f>
        <v>2183</v>
      </c>
      <c r="L13" s="95">
        <f>'[1]2'!L37</f>
        <v>2198</v>
      </c>
      <c r="M13" s="95">
        <f>'[1]2'!M37</f>
        <v>2198</v>
      </c>
      <c r="N13" s="95">
        <f>'[1]2'!N37</f>
        <v>2231</v>
      </c>
      <c r="O13" s="95">
        <f>'[1]2'!O37</f>
        <v>2231</v>
      </c>
      <c r="P13" s="3"/>
      <c r="Q13" s="3"/>
      <c r="R13" s="3"/>
      <c r="S13" s="3"/>
      <c r="T13" s="3"/>
      <c r="U13" s="3"/>
    </row>
    <row r="14" spans="1:25" ht="36.75" customHeight="1" x14ac:dyDescent="0.25">
      <c r="A14" s="94">
        <v>7</v>
      </c>
      <c r="B14" s="67" t="s">
        <v>14</v>
      </c>
      <c r="C14" s="89" t="s">
        <v>12</v>
      </c>
      <c r="D14" s="96">
        <f>'[1]2'!D42</f>
        <v>4.6843058232579873</v>
      </c>
      <c r="E14" s="96">
        <f>'[1]2'!E42</f>
        <v>4.3282412847630241</v>
      </c>
      <c r="F14" s="96">
        <f>'[1]2'!F42</f>
        <v>4.2727504360949418</v>
      </c>
      <c r="G14" s="96">
        <f>'[1]2'!G42</f>
        <v>4.2727504360949418</v>
      </c>
      <c r="H14" s="96">
        <f>'[1]2'!H42</f>
        <v>4.2175598542847679</v>
      </c>
      <c r="I14" s="96">
        <f>'[1]2'!I42</f>
        <v>4.2175598542847679</v>
      </c>
      <c r="J14" s="96">
        <f>'[1]2'!J42</f>
        <v>4.1247543630951222</v>
      </c>
      <c r="K14" s="96">
        <f>'[1]2'!K42</f>
        <v>4.1247543630951222</v>
      </c>
      <c r="L14" s="96">
        <f>'[1]2'!L42</f>
        <v>4.070793029251556</v>
      </c>
      <c r="M14" s="96">
        <f>'[1]2'!M42</f>
        <v>4.070793029251556</v>
      </c>
      <c r="N14" s="96">
        <f>'[1]2'!N42</f>
        <v>3.9737153269107752</v>
      </c>
      <c r="O14" s="96">
        <f>'[1]2'!O42</f>
        <v>3.9737153269107752</v>
      </c>
      <c r="P14" s="3"/>
      <c r="Q14" s="3"/>
      <c r="R14" s="3"/>
      <c r="S14" s="3"/>
      <c r="T14" s="3"/>
      <c r="U14" s="3"/>
    </row>
    <row r="15" spans="1:25" ht="50.25" customHeight="1" x14ac:dyDescent="0.25">
      <c r="A15" s="94">
        <v>8</v>
      </c>
      <c r="B15" s="67" t="s">
        <v>15</v>
      </c>
      <c r="C15" s="89" t="s">
        <v>12</v>
      </c>
      <c r="D15" s="96">
        <f>'[1]2'!D43</f>
        <v>1.0785974339505091</v>
      </c>
      <c r="E15" s="96">
        <f>'[1]2'!E43</f>
        <v>1.0458284371327851</v>
      </c>
      <c r="F15" s="96">
        <f>'[1]2'!F43</f>
        <v>1.0387879500597794</v>
      </c>
      <c r="G15" s="96">
        <f>'[1]2'!G43</f>
        <v>1.0387879500597794</v>
      </c>
      <c r="H15" s="96">
        <f>'[1]2'!H43</f>
        <v>1.0285781076500495</v>
      </c>
      <c r="I15" s="96">
        <f>'[1]2'!I43</f>
        <v>1.0285781076500495</v>
      </c>
      <c r="J15" s="96">
        <f>'[1]2'!J43</f>
        <v>1.0214603965211977</v>
      </c>
      <c r="K15" s="96">
        <f>'[1]2'!K43</f>
        <v>1.0214603965211977</v>
      </c>
      <c r="L15" s="96">
        <f>'[1]2'!L43</f>
        <v>0.99831352860216727</v>
      </c>
      <c r="M15" s="96">
        <f>'[1]2'!M43</f>
        <v>0.99831352860216727</v>
      </c>
      <c r="N15" s="96">
        <f>'[1]2'!N43</f>
        <v>0.9691988602221403</v>
      </c>
      <c r="O15" s="96">
        <f>'[1]2'!O43</f>
        <v>0.9691988602221403</v>
      </c>
      <c r="P15" s="3"/>
      <c r="Q15" s="3"/>
      <c r="R15" s="3"/>
      <c r="S15" s="3"/>
      <c r="T15" s="3"/>
      <c r="U15" s="3"/>
    </row>
    <row r="16" spans="1:25" ht="49.5" customHeight="1" x14ac:dyDescent="0.25">
      <c r="A16" s="94">
        <v>9</v>
      </c>
      <c r="B16" s="67" t="s">
        <v>16</v>
      </c>
      <c r="C16" s="89" t="s">
        <v>17</v>
      </c>
      <c r="D16" s="96">
        <f>'[1]6'!E8</f>
        <v>82108.273438518736</v>
      </c>
      <c r="E16" s="96">
        <v>90556.28</v>
      </c>
      <c r="F16" s="96">
        <v>101149.31</v>
      </c>
      <c r="G16" s="96">
        <v>101971.02</v>
      </c>
      <c r="H16" s="96">
        <v>113705</v>
      </c>
      <c r="I16" s="96">
        <v>115854.47</v>
      </c>
      <c r="J16" s="96">
        <v>126829.5</v>
      </c>
      <c r="K16" s="96">
        <v>130831.84</v>
      </c>
      <c r="L16" s="96">
        <v>134388.84</v>
      </c>
      <c r="M16" s="96">
        <v>138360.06</v>
      </c>
      <c r="N16" s="96">
        <v>142160.66</v>
      </c>
      <c r="O16" s="96">
        <v>146080.24</v>
      </c>
      <c r="P16" s="3"/>
      <c r="Q16" s="3"/>
      <c r="R16" s="3"/>
      <c r="S16" s="3"/>
      <c r="T16" s="3"/>
      <c r="U16" s="3"/>
    </row>
    <row r="17" spans="1:21" ht="36.75" customHeight="1" x14ac:dyDescent="0.2">
      <c r="A17" s="90">
        <v>10</v>
      </c>
      <c r="B17" s="116" t="s">
        <v>18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3"/>
      <c r="Q17" s="3"/>
      <c r="R17" s="3"/>
      <c r="S17" s="3"/>
      <c r="T17" s="3"/>
      <c r="U17" s="3"/>
    </row>
    <row r="18" spans="1:21" ht="24.75" hidden="1" customHeight="1" x14ac:dyDescent="0.25">
      <c r="A18" s="94"/>
      <c r="B18" s="98" t="s">
        <v>19</v>
      </c>
      <c r="C18" s="99" t="s">
        <v>20</v>
      </c>
      <c r="D18" s="100">
        <f>'[1]28'!E12</f>
        <v>0</v>
      </c>
      <c r="E18" s="100">
        <f>'[1]28'!F12</f>
        <v>0</v>
      </c>
      <c r="F18" s="100">
        <f>'[1]28'!G12</f>
        <v>0</v>
      </c>
      <c r="G18" s="100">
        <f>'[1]28'!H12</f>
        <v>0</v>
      </c>
      <c r="H18" s="100">
        <f>'[1]28'!I12</f>
        <v>0</v>
      </c>
      <c r="I18" s="100">
        <f>'[1]28'!J12</f>
        <v>0</v>
      </c>
      <c r="J18" s="100">
        <f>'[1]28'!K12</f>
        <v>0</v>
      </c>
      <c r="K18" s="100">
        <f>'[1]28'!L12</f>
        <v>0</v>
      </c>
      <c r="L18" s="100">
        <f>'[1]28'!M12</f>
        <v>0</v>
      </c>
      <c r="M18" s="100">
        <f>'[1]28'!N12</f>
        <v>0</v>
      </c>
      <c r="N18" s="100">
        <f>'[1]28'!O12</f>
        <v>0</v>
      </c>
      <c r="O18" s="100">
        <f>'[1]28'!P12</f>
        <v>0</v>
      </c>
      <c r="P18" s="3"/>
      <c r="Q18" s="3"/>
      <c r="R18" s="3"/>
      <c r="S18" s="3"/>
      <c r="T18" s="3"/>
      <c r="U18" s="3"/>
    </row>
    <row r="19" spans="1:21" ht="15.95" hidden="1" customHeight="1" x14ac:dyDescent="0.25">
      <c r="A19" s="94"/>
      <c r="B19" s="98" t="s">
        <v>21</v>
      </c>
      <c r="C19" s="99" t="s">
        <v>20</v>
      </c>
      <c r="D19" s="100">
        <f>'[1]28'!E13</f>
        <v>0</v>
      </c>
      <c r="E19" s="100">
        <f>'[1]28'!F13</f>
        <v>0</v>
      </c>
      <c r="F19" s="100">
        <f>'[1]28'!G13</f>
        <v>0</v>
      </c>
      <c r="G19" s="100">
        <f>'[1]28'!H13</f>
        <v>0</v>
      </c>
      <c r="H19" s="100">
        <f>'[1]28'!I13</f>
        <v>0</v>
      </c>
      <c r="I19" s="100">
        <f>'[1]28'!J13</f>
        <v>0</v>
      </c>
      <c r="J19" s="100">
        <f>'[1]28'!K13</f>
        <v>0</v>
      </c>
      <c r="K19" s="100">
        <f>'[1]28'!L13</f>
        <v>0</v>
      </c>
      <c r="L19" s="100">
        <f>'[1]28'!M13</f>
        <v>0</v>
      </c>
      <c r="M19" s="100">
        <f>'[1]28'!N13</f>
        <v>0</v>
      </c>
      <c r="N19" s="100">
        <f>'[1]28'!O13</f>
        <v>0</v>
      </c>
      <c r="O19" s="100">
        <f>'[1]28'!P13</f>
        <v>0</v>
      </c>
      <c r="P19" s="3"/>
      <c r="Q19" s="3"/>
      <c r="R19" s="3"/>
      <c r="S19" s="3"/>
      <c r="T19" s="3"/>
      <c r="U19" s="3"/>
    </row>
    <row r="20" spans="1:21" ht="18.75" hidden="1" x14ac:dyDescent="0.25">
      <c r="A20" s="94"/>
      <c r="B20" s="98" t="s">
        <v>22</v>
      </c>
      <c r="C20" s="99" t="s">
        <v>23</v>
      </c>
      <c r="D20" s="100">
        <f>'[1]28'!E14</f>
        <v>0</v>
      </c>
      <c r="E20" s="100">
        <f>'[1]28'!F14</f>
        <v>0</v>
      </c>
      <c r="F20" s="100">
        <f>'[1]28'!G14</f>
        <v>0</v>
      </c>
      <c r="G20" s="100">
        <f>'[1]28'!H14</f>
        <v>0</v>
      </c>
      <c r="H20" s="100">
        <f>'[1]28'!I14</f>
        <v>0</v>
      </c>
      <c r="I20" s="100">
        <f>'[1]28'!J14</f>
        <v>0</v>
      </c>
      <c r="J20" s="100">
        <f>'[1]28'!K14</f>
        <v>0</v>
      </c>
      <c r="K20" s="100">
        <f>'[1]28'!L14</f>
        <v>0</v>
      </c>
      <c r="L20" s="100">
        <f>'[1]28'!M14</f>
        <v>0</v>
      </c>
      <c r="M20" s="100">
        <f>'[1]28'!N14</f>
        <v>0</v>
      </c>
      <c r="N20" s="100">
        <f>'[1]28'!O14</f>
        <v>0</v>
      </c>
      <c r="O20" s="100">
        <f>'[1]28'!P14</f>
        <v>0</v>
      </c>
      <c r="P20" s="3"/>
      <c r="Q20" s="3"/>
      <c r="R20" s="3"/>
      <c r="S20" s="3"/>
      <c r="T20" s="3"/>
      <c r="U20" s="3"/>
    </row>
    <row r="21" spans="1:21" ht="32.25" hidden="1" customHeight="1" x14ac:dyDescent="0.25">
      <c r="A21" s="94"/>
      <c r="B21" s="98" t="s">
        <v>24</v>
      </c>
      <c r="C21" s="99" t="s">
        <v>23</v>
      </c>
      <c r="D21" s="100">
        <f>'[1]28'!E15</f>
        <v>0</v>
      </c>
      <c r="E21" s="100">
        <f>'[1]28'!F15</f>
        <v>0</v>
      </c>
      <c r="F21" s="100">
        <f>'[1]28'!G15</f>
        <v>0</v>
      </c>
      <c r="G21" s="100">
        <f>'[1]28'!H15</f>
        <v>0</v>
      </c>
      <c r="H21" s="100">
        <f>'[1]28'!I15</f>
        <v>0</v>
      </c>
      <c r="I21" s="100">
        <f>'[1]28'!J15</f>
        <v>0</v>
      </c>
      <c r="J21" s="100">
        <f>'[1]28'!K15</f>
        <v>0</v>
      </c>
      <c r="K21" s="100">
        <f>'[1]28'!L15</f>
        <v>0</v>
      </c>
      <c r="L21" s="100">
        <f>'[1]28'!M15</f>
        <v>0</v>
      </c>
      <c r="M21" s="100">
        <f>'[1]28'!N15</f>
        <v>0</v>
      </c>
      <c r="N21" s="100">
        <f>'[1]28'!O15</f>
        <v>0</v>
      </c>
      <c r="O21" s="100">
        <f>'[1]28'!P15</f>
        <v>0</v>
      </c>
      <c r="P21" s="3"/>
      <c r="Q21" s="3"/>
      <c r="R21" s="3"/>
      <c r="S21" s="3"/>
      <c r="T21" s="3"/>
      <c r="U21" s="3"/>
    </row>
    <row r="22" spans="1:21" ht="31.5" customHeight="1" x14ac:dyDescent="0.25">
      <c r="A22" s="94"/>
      <c r="B22" s="98" t="s">
        <v>25</v>
      </c>
      <c r="C22" s="99" t="s">
        <v>26</v>
      </c>
      <c r="D22" s="100">
        <f>'[1]28'!E16</f>
        <v>359.02800000000002</v>
      </c>
      <c r="E22" s="100">
        <f>'[1]28'!F16</f>
        <v>315.10000000000002</v>
      </c>
      <c r="F22" s="100">
        <f>'[1]28'!G16</f>
        <v>367.47500000000002</v>
      </c>
      <c r="G22" s="100">
        <f>'[1]28'!H16</f>
        <v>367.47500000000002</v>
      </c>
      <c r="H22" s="100">
        <f>'[1]28'!I16</f>
        <v>367.47500000000002</v>
      </c>
      <c r="I22" s="100">
        <f>'[1]28'!J16</f>
        <v>367.47500000000002</v>
      </c>
      <c r="J22" s="100">
        <f>'[1]28'!K16</f>
        <v>367.47500000000002</v>
      </c>
      <c r="K22" s="100">
        <f>'[1]28'!L16</f>
        <v>367.47500000000002</v>
      </c>
      <c r="L22" s="100">
        <f>'[1]28'!M16</f>
        <v>367.47500000000002</v>
      </c>
      <c r="M22" s="100">
        <f>'[1]28'!N16</f>
        <v>367.47500000000002</v>
      </c>
      <c r="N22" s="100">
        <f>'[1]28'!O16</f>
        <v>367.47500000000002</v>
      </c>
      <c r="O22" s="100">
        <f>'[1]28'!P16</f>
        <v>367.47500000000002</v>
      </c>
      <c r="P22" s="3"/>
      <c r="Q22" s="3"/>
      <c r="R22" s="3"/>
      <c r="S22" s="3"/>
      <c r="T22" s="3"/>
      <c r="U22" s="3"/>
    </row>
    <row r="23" spans="1:21" ht="31.5" x14ac:dyDescent="0.25">
      <c r="A23" s="94"/>
      <c r="B23" s="98" t="s">
        <v>27</v>
      </c>
      <c r="C23" s="99" t="s">
        <v>117</v>
      </c>
      <c r="D23" s="100">
        <f>'[1]28'!E17/1000</f>
        <v>2715205</v>
      </c>
      <c r="E23" s="100">
        <f>'[1]28'!F17/1000</f>
        <v>2974171</v>
      </c>
      <c r="F23" s="100">
        <f>'[1]28'!G17/1000</f>
        <v>3099519</v>
      </c>
      <c r="G23" s="100">
        <f>'[1]28'!H17/1000</f>
        <v>3099519</v>
      </c>
      <c r="H23" s="100">
        <f>'[1]28'!I17/1000</f>
        <v>2954495</v>
      </c>
      <c r="I23" s="100">
        <f>'[1]28'!J17/1000</f>
        <v>2954495</v>
      </c>
      <c r="J23" s="100">
        <f>'[1]28'!K17/1000</f>
        <v>2894801</v>
      </c>
      <c r="K23" s="100">
        <f>'[1]28'!L17/1000</f>
        <v>2894801</v>
      </c>
      <c r="L23" s="100">
        <f>'[1]28'!M17/1000</f>
        <v>3141014</v>
      </c>
      <c r="M23" s="100">
        <f>'[1]28'!N17/1000</f>
        <v>3141014</v>
      </c>
      <c r="N23" s="100">
        <f>'[1]28'!O17/1000</f>
        <v>3148563</v>
      </c>
      <c r="O23" s="100">
        <f>'[1]28'!P17/1000</f>
        <v>3148563</v>
      </c>
      <c r="P23" s="3"/>
      <c r="Q23" s="3"/>
      <c r="R23" s="3"/>
      <c r="S23" s="3"/>
      <c r="T23" s="3"/>
      <c r="U23" s="3"/>
    </row>
    <row r="24" spans="1:21" ht="18.75" x14ac:dyDescent="0.25">
      <c r="A24" s="94"/>
      <c r="B24" s="98" t="s">
        <v>29</v>
      </c>
      <c r="C24" s="99" t="s">
        <v>30</v>
      </c>
      <c r="D24" s="100">
        <f>'[1]28'!E22</f>
        <v>0.17</v>
      </c>
      <c r="E24" s="100">
        <f>'[1]28'!F22</f>
        <v>0.17</v>
      </c>
      <c r="F24" s="100">
        <f>'[1]28'!G22</f>
        <v>0.17</v>
      </c>
      <c r="G24" s="100">
        <f>'[1]28'!H22</f>
        <v>0.17</v>
      </c>
      <c r="H24" s="100">
        <f>'[1]28'!I22</f>
        <v>0.17</v>
      </c>
      <c r="I24" s="100">
        <f>'[1]28'!J22</f>
        <v>0.17</v>
      </c>
      <c r="J24" s="100">
        <f>'[1]28'!K22</f>
        <v>0.17</v>
      </c>
      <c r="K24" s="100">
        <f>'[1]28'!L22</f>
        <v>0.17</v>
      </c>
      <c r="L24" s="100">
        <f>'[1]28'!M22</f>
        <v>0.17</v>
      </c>
      <c r="M24" s="100">
        <f>'[1]28'!N22</f>
        <v>0.17</v>
      </c>
      <c r="N24" s="100">
        <f>'[1]28'!O22</f>
        <v>0.17</v>
      </c>
      <c r="O24" s="100">
        <f>'[1]28'!P22</f>
        <v>0.17</v>
      </c>
      <c r="P24" s="3"/>
      <c r="Q24" s="3"/>
      <c r="R24" s="3"/>
      <c r="S24" s="3"/>
      <c r="T24" s="3"/>
      <c r="U24" s="3"/>
    </row>
    <row r="25" spans="1:21" ht="46.5" customHeight="1" x14ac:dyDescent="0.25">
      <c r="A25" s="94"/>
      <c r="B25" s="98" t="s">
        <v>31</v>
      </c>
      <c r="C25" s="99" t="s">
        <v>30</v>
      </c>
      <c r="D25" s="100">
        <f>'[1]28'!E23</f>
        <v>0.83</v>
      </c>
      <c r="E25" s="100">
        <f>'[1]28'!F23</f>
        <v>0.83</v>
      </c>
      <c r="F25" s="100">
        <f>'[1]28'!G23</f>
        <v>0.83</v>
      </c>
      <c r="G25" s="100">
        <f>'[1]28'!H23</f>
        <v>0.83</v>
      </c>
      <c r="H25" s="100">
        <f>'[1]28'!I23</f>
        <v>0.83</v>
      </c>
      <c r="I25" s="100">
        <f>'[1]28'!J23</f>
        <v>0.83</v>
      </c>
      <c r="J25" s="100">
        <f>'[1]28'!K23</f>
        <v>0.83</v>
      </c>
      <c r="K25" s="100">
        <f>'[1]28'!L23</f>
        <v>0.83</v>
      </c>
      <c r="L25" s="100">
        <f>'[1]28'!M23</f>
        <v>0.83</v>
      </c>
      <c r="M25" s="100">
        <f>'[1]28'!N23</f>
        <v>0.83</v>
      </c>
      <c r="N25" s="100">
        <f>'[1]28'!O23</f>
        <v>0.83</v>
      </c>
      <c r="O25" s="100">
        <f>'[1]28'!P23</f>
        <v>0.83</v>
      </c>
      <c r="P25" s="3"/>
      <c r="Q25" s="3"/>
      <c r="R25" s="3"/>
      <c r="S25" s="3"/>
      <c r="T25" s="3"/>
      <c r="U25" s="3"/>
    </row>
    <row r="26" spans="1:21" ht="15.95" hidden="1" customHeight="1" x14ac:dyDescent="0.25">
      <c r="A26" s="94"/>
      <c r="B26" s="98" t="s">
        <v>32</v>
      </c>
      <c r="C26" s="99" t="s">
        <v>33</v>
      </c>
      <c r="D26" s="100">
        <f>'[1]28'!E24</f>
        <v>0</v>
      </c>
      <c r="E26" s="100">
        <f>'[1]28'!F24</f>
        <v>0</v>
      </c>
      <c r="F26" s="100">
        <f>'[1]28'!G24</f>
        <v>0</v>
      </c>
      <c r="G26" s="100">
        <f>'[1]28'!H24</f>
        <v>0</v>
      </c>
      <c r="H26" s="100">
        <f>'[1]28'!I24</f>
        <v>0</v>
      </c>
      <c r="I26" s="100">
        <f>'[1]28'!J24</f>
        <v>0</v>
      </c>
      <c r="J26" s="100">
        <f>'[1]28'!K24</f>
        <v>0</v>
      </c>
      <c r="K26" s="100">
        <f>'[1]28'!L24</f>
        <v>0</v>
      </c>
      <c r="L26" s="100">
        <f>'[1]28'!M24</f>
        <v>0</v>
      </c>
      <c r="M26" s="100">
        <f>'[1]28'!N24</f>
        <v>0</v>
      </c>
      <c r="N26" s="100">
        <f>'[1]28'!O24</f>
        <v>0</v>
      </c>
      <c r="O26" s="100">
        <f>'[1]28'!P24</f>
        <v>0</v>
      </c>
      <c r="P26" s="3"/>
      <c r="Q26" s="3"/>
      <c r="R26" s="3"/>
      <c r="S26" s="3"/>
      <c r="T26" s="3"/>
      <c r="U26" s="3"/>
    </row>
    <row r="27" spans="1:21" ht="49.5" hidden="1" customHeight="1" x14ac:dyDescent="0.25">
      <c r="A27" s="94"/>
      <c r="B27" s="98" t="s">
        <v>34</v>
      </c>
      <c r="C27" s="99" t="s">
        <v>28</v>
      </c>
      <c r="D27" s="100">
        <f>'[1]28'!E37</f>
        <v>0</v>
      </c>
      <c r="E27" s="100">
        <f>'[1]28'!F37</f>
        <v>0</v>
      </c>
      <c r="F27" s="100">
        <f>'[1]28'!G37</f>
        <v>0</v>
      </c>
      <c r="G27" s="100">
        <f>'[1]28'!H37</f>
        <v>0</v>
      </c>
      <c r="H27" s="100">
        <f>'[1]28'!I37</f>
        <v>0</v>
      </c>
      <c r="I27" s="100">
        <f>'[1]28'!J37</f>
        <v>0</v>
      </c>
      <c r="J27" s="100">
        <f>'[1]28'!K37</f>
        <v>0</v>
      </c>
      <c r="K27" s="100">
        <f>'[1]28'!L37</f>
        <v>0</v>
      </c>
      <c r="L27" s="100">
        <f>'[1]28'!M37</f>
        <v>0</v>
      </c>
      <c r="M27" s="100">
        <f>'[1]28'!N37</f>
        <v>0</v>
      </c>
      <c r="N27" s="100">
        <f>'[1]28'!O37</f>
        <v>0</v>
      </c>
      <c r="O27" s="100">
        <f>'[1]28'!P37</f>
        <v>0</v>
      </c>
      <c r="P27" s="3"/>
      <c r="Q27" s="3"/>
      <c r="R27" s="3"/>
      <c r="S27" s="3"/>
      <c r="T27" s="3"/>
      <c r="U27" s="3"/>
    </row>
    <row r="28" spans="1:21" ht="48.75" hidden="1" customHeight="1" x14ac:dyDescent="0.25">
      <c r="A28" s="94"/>
      <c r="B28" s="98" t="s">
        <v>34</v>
      </c>
      <c r="C28" s="99" t="s">
        <v>35</v>
      </c>
      <c r="D28" s="100">
        <f>'[1]28'!E38</f>
        <v>0</v>
      </c>
      <c r="E28" s="100">
        <f>'[1]28'!F38</f>
        <v>0</v>
      </c>
      <c r="F28" s="100">
        <f>'[1]28'!G38</f>
        <v>0</v>
      </c>
      <c r="G28" s="100">
        <f>'[1]28'!H38</f>
        <v>0</v>
      </c>
      <c r="H28" s="100">
        <f>'[1]28'!I38</f>
        <v>0</v>
      </c>
      <c r="I28" s="100">
        <f>'[1]28'!J38</f>
        <v>0</v>
      </c>
      <c r="J28" s="100">
        <f>'[1]28'!K38</f>
        <v>0</v>
      </c>
      <c r="K28" s="100">
        <f>'[1]28'!L38</f>
        <v>0</v>
      </c>
      <c r="L28" s="100">
        <f>'[1]28'!M38</f>
        <v>0</v>
      </c>
      <c r="M28" s="100">
        <f>'[1]28'!N38</f>
        <v>0</v>
      </c>
      <c r="N28" s="100">
        <f>'[1]28'!O38</f>
        <v>0</v>
      </c>
      <c r="O28" s="100">
        <f>'[1]28'!P38</f>
        <v>0</v>
      </c>
      <c r="P28" s="3"/>
      <c r="Q28" s="3"/>
      <c r="R28" s="3"/>
      <c r="S28" s="3"/>
      <c r="T28" s="3"/>
      <c r="U28" s="3"/>
    </row>
    <row r="29" spans="1:21" ht="41.25" hidden="1" customHeight="1" x14ac:dyDescent="0.25">
      <c r="A29" s="94"/>
      <c r="B29" s="98" t="s">
        <v>36</v>
      </c>
      <c r="C29" s="99" t="s">
        <v>37</v>
      </c>
      <c r="D29" s="100">
        <f>'[1]28'!E39</f>
        <v>0</v>
      </c>
      <c r="E29" s="100">
        <f>'[1]28'!F39</f>
        <v>0</v>
      </c>
      <c r="F29" s="100">
        <f>'[1]28'!G39</f>
        <v>0</v>
      </c>
      <c r="G29" s="100">
        <f>'[1]28'!H39</f>
        <v>0</v>
      </c>
      <c r="H29" s="100">
        <f>'[1]28'!I39</f>
        <v>0</v>
      </c>
      <c r="I29" s="100">
        <f>'[1]28'!J39</f>
        <v>0</v>
      </c>
      <c r="J29" s="100">
        <f>'[1]28'!K39</f>
        <v>0</v>
      </c>
      <c r="K29" s="100">
        <f>'[1]28'!L39</f>
        <v>0</v>
      </c>
      <c r="L29" s="100">
        <f>'[1]28'!M39</f>
        <v>0</v>
      </c>
      <c r="M29" s="100">
        <f>'[1]28'!N39</f>
        <v>0</v>
      </c>
      <c r="N29" s="100">
        <f>'[1]28'!O39</f>
        <v>0</v>
      </c>
      <c r="O29" s="100">
        <f>'[1]28'!P39</f>
        <v>0</v>
      </c>
      <c r="P29" s="3"/>
      <c r="Q29" s="3"/>
      <c r="R29" s="3"/>
      <c r="S29" s="3"/>
      <c r="T29" s="3"/>
      <c r="U29" s="3"/>
    </row>
    <row r="30" spans="1:21" ht="15.95" hidden="1" customHeight="1" x14ac:dyDescent="0.25">
      <c r="A30" s="94"/>
      <c r="B30" s="98" t="s">
        <v>38</v>
      </c>
      <c r="C30" s="99" t="s">
        <v>37</v>
      </c>
      <c r="D30" s="100">
        <f>'[1]28'!E40</f>
        <v>0</v>
      </c>
      <c r="E30" s="100">
        <f>'[1]28'!F40</f>
        <v>0</v>
      </c>
      <c r="F30" s="100">
        <f>'[1]28'!G40</f>
        <v>0</v>
      </c>
      <c r="G30" s="100">
        <f>'[1]28'!H40</f>
        <v>0</v>
      </c>
      <c r="H30" s="100">
        <f>'[1]28'!I40</f>
        <v>0</v>
      </c>
      <c r="I30" s="100">
        <f>'[1]28'!J40</f>
        <v>0</v>
      </c>
      <c r="J30" s="100">
        <f>'[1]28'!K40</f>
        <v>0</v>
      </c>
      <c r="K30" s="100">
        <f>'[1]28'!L40</f>
        <v>0</v>
      </c>
      <c r="L30" s="100">
        <f>'[1]28'!M40</f>
        <v>0</v>
      </c>
      <c r="M30" s="100">
        <f>'[1]28'!N40</f>
        <v>0</v>
      </c>
      <c r="N30" s="100">
        <f>'[1]28'!O40</f>
        <v>0</v>
      </c>
      <c r="O30" s="100">
        <f>'[1]28'!P40</f>
        <v>0</v>
      </c>
      <c r="P30" s="3"/>
      <c r="Q30" s="3"/>
      <c r="R30" s="3"/>
      <c r="S30" s="3"/>
      <c r="T30" s="3"/>
      <c r="U30" s="3"/>
    </row>
    <row r="31" spans="1:21" ht="15.95" hidden="1" customHeight="1" x14ac:dyDescent="0.25">
      <c r="A31" s="94"/>
      <c r="B31" s="98" t="s">
        <v>39</v>
      </c>
      <c r="C31" s="99" t="s">
        <v>37</v>
      </c>
      <c r="D31" s="100">
        <f>'[1]28'!E41</f>
        <v>0</v>
      </c>
      <c r="E31" s="100">
        <f>'[1]28'!F41</f>
        <v>0</v>
      </c>
      <c r="F31" s="100">
        <f>'[1]28'!G41</f>
        <v>0</v>
      </c>
      <c r="G31" s="100">
        <f>'[1]28'!H41</f>
        <v>0</v>
      </c>
      <c r="H31" s="100">
        <f>'[1]28'!I41</f>
        <v>0</v>
      </c>
      <c r="I31" s="100">
        <f>'[1]28'!J41</f>
        <v>0</v>
      </c>
      <c r="J31" s="100">
        <f>'[1]28'!K41</f>
        <v>0</v>
      </c>
      <c r="K31" s="100">
        <f>'[1]28'!L41</f>
        <v>0</v>
      </c>
      <c r="L31" s="100">
        <f>'[1]28'!M41</f>
        <v>0</v>
      </c>
      <c r="M31" s="100">
        <f>'[1]28'!N41</f>
        <v>0</v>
      </c>
      <c r="N31" s="100">
        <f>'[1]28'!O41</f>
        <v>0</v>
      </c>
      <c r="O31" s="100">
        <f>'[1]28'!P41</f>
        <v>0</v>
      </c>
      <c r="P31" s="3"/>
      <c r="Q31" s="3"/>
      <c r="R31" s="3"/>
      <c r="S31" s="3"/>
      <c r="T31" s="3"/>
      <c r="U31" s="3"/>
    </row>
    <row r="32" spans="1:21" ht="15.95" hidden="1" customHeight="1" x14ac:dyDescent="0.25">
      <c r="A32" s="94"/>
      <c r="B32" s="98" t="s">
        <v>40</v>
      </c>
      <c r="C32" s="99" t="s">
        <v>41</v>
      </c>
      <c r="D32" s="100">
        <f>'[1]28'!E42</f>
        <v>0</v>
      </c>
      <c r="E32" s="100">
        <f>'[1]28'!F42</f>
        <v>0</v>
      </c>
      <c r="F32" s="100">
        <f>'[1]28'!G42</f>
        <v>0</v>
      </c>
      <c r="G32" s="100">
        <f>'[1]28'!H42</f>
        <v>0</v>
      </c>
      <c r="H32" s="100">
        <f>'[1]28'!I42</f>
        <v>0</v>
      </c>
      <c r="I32" s="100">
        <f>'[1]28'!J42</f>
        <v>0</v>
      </c>
      <c r="J32" s="100">
        <f>'[1]28'!K42</f>
        <v>0</v>
      </c>
      <c r="K32" s="100">
        <f>'[1]28'!L42</f>
        <v>0</v>
      </c>
      <c r="L32" s="100">
        <f>'[1]28'!M42</f>
        <v>0</v>
      </c>
      <c r="M32" s="100">
        <f>'[1]28'!N42</f>
        <v>0</v>
      </c>
      <c r="N32" s="100">
        <f>'[1]28'!O42</f>
        <v>0</v>
      </c>
      <c r="O32" s="100">
        <f>'[1]28'!P42</f>
        <v>0</v>
      </c>
      <c r="P32" s="3"/>
      <c r="Q32" s="3"/>
      <c r="R32" s="3"/>
      <c r="S32" s="3"/>
      <c r="T32" s="3"/>
      <c r="U32" s="3"/>
    </row>
    <row r="33" spans="1:21" ht="15.95" hidden="1" customHeight="1" x14ac:dyDescent="0.25">
      <c r="A33" s="94"/>
      <c r="B33" s="98" t="s">
        <v>42</v>
      </c>
      <c r="C33" s="99" t="s">
        <v>43</v>
      </c>
      <c r="D33" s="100">
        <f>'[1]28'!E43</f>
        <v>0</v>
      </c>
      <c r="E33" s="100">
        <f>'[1]28'!F43</f>
        <v>0</v>
      </c>
      <c r="F33" s="100">
        <f>'[1]28'!G43</f>
        <v>0</v>
      </c>
      <c r="G33" s="100">
        <f>'[1]28'!H43</f>
        <v>0</v>
      </c>
      <c r="H33" s="100">
        <f>'[1]28'!I43</f>
        <v>0</v>
      </c>
      <c r="I33" s="100">
        <f>'[1]28'!J43</f>
        <v>0</v>
      </c>
      <c r="J33" s="100">
        <f>'[1]28'!K43</f>
        <v>0</v>
      </c>
      <c r="K33" s="100">
        <f>'[1]28'!L43</f>
        <v>0</v>
      </c>
      <c r="L33" s="100">
        <f>'[1]28'!M43</f>
        <v>0</v>
      </c>
      <c r="M33" s="100">
        <f>'[1]28'!N43</f>
        <v>0</v>
      </c>
      <c r="N33" s="100">
        <f>'[1]28'!O43</f>
        <v>0</v>
      </c>
      <c r="O33" s="100">
        <f>'[1]28'!P43</f>
        <v>0</v>
      </c>
      <c r="P33" s="3"/>
      <c r="Q33" s="3"/>
      <c r="R33" s="3"/>
      <c r="S33" s="3"/>
      <c r="T33" s="3"/>
      <c r="U33" s="3"/>
    </row>
    <row r="34" spans="1:21" ht="15.95" hidden="1" customHeight="1" x14ac:dyDescent="0.25">
      <c r="A34" s="94"/>
      <c r="B34" s="98" t="s">
        <v>44</v>
      </c>
      <c r="C34" s="99" t="s">
        <v>43</v>
      </c>
      <c r="D34" s="100">
        <f>'[1]28'!E44</f>
        <v>0</v>
      </c>
      <c r="E34" s="100">
        <f>'[1]28'!F44</f>
        <v>0</v>
      </c>
      <c r="F34" s="100">
        <f>'[1]28'!G44</f>
        <v>0</v>
      </c>
      <c r="G34" s="100">
        <f>'[1]28'!H44</f>
        <v>0</v>
      </c>
      <c r="H34" s="100">
        <f>'[1]28'!I44</f>
        <v>0</v>
      </c>
      <c r="I34" s="100">
        <f>'[1]28'!J44</f>
        <v>0</v>
      </c>
      <c r="J34" s="100">
        <f>'[1]28'!K44</f>
        <v>0</v>
      </c>
      <c r="K34" s="100">
        <f>'[1]28'!L44</f>
        <v>0</v>
      </c>
      <c r="L34" s="100">
        <f>'[1]28'!M44</f>
        <v>0</v>
      </c>
      <c r="M34" s="100">
        <f>'[1]28'!N44</f>
        <v>0</v>
      </c>
      <c r="N34" s="100">
        <f>'[1]28'!O44</f>
        <v>0</v>
      </c>
      <c r="O34" s="100">
        <f>'[1]28'!P44</f>
        <v>0</v>
      </c>
      <c r="P34" s="3"/>
      <c r="Q34" s="3"/>
      <c r="R34" s="3"/>
      <c r="S34" s="3"/>
      <c r="T34" s="3"/>
      <c r="U34" s="3"/>
    </row>
    <row r="35" spans="1:21" ht="15.95" hidden="1" customHeight="1" x14ac:dyDescent="0.25">
      <c r="A35" s="94"/>
      <c r="B35" s="98" t="s">
        <v>45</v>
      </c>
      <c r="C35" s="99" t="s">
        <v>43</v>
      </c>
      <c r="D35" s="100">
        <f>'[1]28'!E45</f>
        <v>0</v>
      </c>
      <c r="E35" s="100">
        <f>'[1]28'!F45</f>
        <v>0</v>
      </c>
      <c r="F35" s="100">
        <f>'[1]28'!G45</f>
        <v>0</v>
      </c>
      <c r="G35" s="100">
        <f>'[1]28'!H45</f>
        <v>0</v>
      </c>
      <c r="H35" s="100">
        <f>'[1]28'!I45</f>
        <v>0</v>
      </c>
      <c r="I35" s="100">
        <f>'[1]28'!J45</f>
        <v>0</v>
      </c>
      <c r="J35" s="100">
        <f>'[1]28'!K45</f>
        <v>0</v>
      </c>
      <c r="K35" s="100">
        <f>'[1]28'!L45</f>
        <v>0</v>
      </c>
      <c r="L35" s="100">
        <f>'[1]28'!M45</f>
        <v>0</v>
      </c>
      <c r="M35" s="100">
        <f>'[1]28'!N45</f>
        <v>0</v>
      </c>
      <c r="N35" s="100">
        <f>'[1]28'!O45</f>
        <v>0</v>
      </c>
      <c r="O35" s="100">
        <f>'[1]28'!P45</f>
        <v>0</v>
      </c>
      <c r="P35" s="3"/>
      <c r="Q35" s="3"/>
      <c r="R35" s="3"/>
      <c r="S35" s="3"/>
      <c r="T35" s="3"/>
      <c r="U35" s="3"/>
    </row>
    <row r="36" spans="1:21" ht="15.95" customHeight="1" x14ac:dyDescent="0.25">
      <c r="A36" s="94"/>
      <c r="B36" s="98" t="s">
        <v>46</v>
      </c>
      <c r="C36" s="99" t="s">
        <v>43</v>
      </c>
      <c r="D36" s="100">
        <f>'[1]28'!E46</f>
        <v>982.1</v>
      </c>
      <c r="E36" s="100">
        <f>'[1]28'!F46</f>
        <v>999.03</v>
      </c>
      <c r="F36" s="100">
        <f>'[1]28'!G46</f>
        <v>1000</v>
      </c>
      <c r="G36" s="100">
        <f>'[1]28'!H46</f>
        <v>1172.7</v>
      </c>
      <c r="H36" s="100">
        <f>'[1]28'!I46</f>
        <v>1035</v>
      </c>
      <c r="I36" s="100">
        <f>'[1]28'!J46</f>
        <v>1192.7</v>
      </c>
      <c r="J36" s="100">
        <f>'[1]28'!K46</f>
        <v>1630</v>
      </c>
      <c r="K36" s="100">
        <f>'[1]28'!L46</f>
        <v>3136.1</v>
      </c>
      <c r="L36" s="100">
        <f>'[1]28'!M46</f>
        <v>2100</v>
      </c>
      <c r="M36" s="100">
        <f>'[1]28'!N46</f>
        <v>4060.3</v>
      </c>
      <c r="N36" s="100">
        <f>'[1]28'!O46</f>
        <v>2450</v>
      </c>
      <c r="O36" s="100">
        <f>'[1]28'!P46</f>
        <v>4754.3999999999996</v>
      </c>
      <c r="P36" s="3"/>
      <c r="Q36" s="3"/>
      <c r="R36" s="3"/>
      <c r="S36" s="3"/>
      <c r="T36" s="3"/>
      <c r="U36" s="3"/>
    </row>
    <row r="37" spans="1:21" ht="32.25" customHeight="1" x14ac:dyDescent="0.25">
      <c r="A37" s="94"/>
      <c r="B37" s="98" t="s">
        <v>47</v>
      </c>
      <c r="C37" s="99" t="s">
        <v>48</v>
      </c>
      <c r="D37" s="100">
        <f>'[1]28'!E47</f>
        <v>680.5</v>
      </c>
      <c r="E37" s="100">
        <f>'[1]28'!F47</f>
        <v>800</v>
      </c>
      <c r="F37" s="100">
        <f>'[1]28'!G47</f>
        <v>807</v>
      </c>
      <c r="G37" s="100">
        <f>'[1]28'!H47</f>
        <v>807</v>
      </c>
      <c r="H37" s="100">
        <f>'[1]28'!I47</f>
        <v>880</v>
      </c>
      <c r="I37" s="100">
        <f>'[1]28'!J47</f>
        <v>880</v>
      </c>
      <c r="J37" s="100">
        <f>'[1]28'!K47</f>
        <v>1057</v>
      </c>
      <c r="K37" s="100">
        <f>'[1]28'!L47</f>
        <v>1057</v>
      </c>
      <c r="L37" s="100">
        <f>'[1]28'!M47</f>
        <v>1088</v>
      </c>
      <c r="M37" s="100">
        <f>'[1]28'!N47</f>
        <v>1088</v>
      </c>
      <c r="N37" s="100">
        <f>'[1]28'!O47</f>
        <v>1380</v>
      </c>
      <c r="O37" s="100">
        <f>'[1]28'!P47</f>
        <v>1380</v>
      </c>
      <c r="P37" s="3"/>
      <c r="Q37" s="3"/>
      <c r="R37" s="3"/>
      <c r="S37" s="3"/>
      <c r="T37" s="3"/>
      <c r="U37" s="3"/>
    </row>
    <row r="38" spans="1:21" ht="33" customHeight="1" x14ac:dyDescent="0.25">
      <c r="A38" s="94"/>
      <c r="B38" s="98" t="s">
        <v>49</v>
      </c>
      <c r="C38" s="99" t="s">
        <v>48</v>
      </c>
      <c r="D38" s="100">
        <f>'[1]28'!E48</f>
        <v>251.8</v>
      </c>
      <c r="E38" s="100">
        <f>'[1]28'!F48</f>
        <v>234.69399999999999</v>
      </c>
      <c r="F38" s="100">
        <f>'[1]28'!G48</f>
        <v>234.79</v>
      </c>
      <c r="G38" s="100">
        <f>'[1]28'!H48</f>
        <v>234.79</v>
      </c>
      <c r="H38" s="100">
        <f>'[1]28'!I48</f>
        <v>234.89</v>
      </c>
      <c r="I38" s="100">
        <f>'[1]28'!J48</f>
        <v>234.89</v>
      </c>
      <c r="J38" s="100">
        <f>'[1]28'!K48</f>
        <v>234.99</v>
      </c>
      <c r="K38" s="100">
        <f>'[1]28'!L48</f>
        <v>234.99</v>
      </c>
      <c r="L38" s="100">
        <f>'[1]28'!M48</f>
        <v>235.09</v>
      </c>
      <c r="M38" s="100">
        <f>'[1]28'!N48</f>
        <v>235.09</v>
      </c>
      <c r="N38" s="100">
        <f>'[1]28'!O48</f>
        <v>235.2</v>
      </c>
      <c r="O38" s="100">
        <f>'[1]28'!P48</f>
        <v>235.2</v>
      </c>
      <c r="P38" s="3"/>
      <c r="Q38" s="3"/>
      <c r="R38" s="3"/>
      <c r="S38" s="3"/>
      <c r="T38" s="3"/>
      <c r="U38" s="3"/>
    </row>
    <row r="39" spans="1:21" ht="15.95" customHeight="1" x14ac:dyDescent="0.25">
      <c r="A39" s="94"/>
      <c r="B39" s="98" t="s">
        <v>50</v>
      </c>
      <c r="C39" s="99" t="s">
        <v>43</v>
      </c>
      <c r="D39" s="100">
        <f>'[1]28'!E49</f>
        <v>7.2</v>
      </c>
      <c r="E39" s="100">
        <f>'[1]28'!F49</f>
        <v>3.45</v>
      </c>
      <c r="F39" s="100">
        <f>'[1]28'!G49</f>
        <v>3.4510000000000001</v>
      </c>
      <c r="G39" s="100">
        <f>'[1]28'!H49</f>
        <v>3.4510000000000001</v>
      </c>
      <c r="H39" s="100">
        <f>'[1]28'!I49</f>
        <v>3.4529999999999998</v>
      </c>
      <c r="I39" s="100">
        <f>'[1]28'!J49</f>
        <v>3.4529999999999998</v>
      </c>
      <c r="J39" s="100">
        <f>'[1]28'!K49</f>
        <v>3.4540000000000002</v>
      </c>
      <c r="K39" s="100">
        <f>'[1]28'!L49</f>
        <v>3.4540000000000002</v>
      </c>
      <c r="L39" s="100">
        <f>'[1]28'!M49</f>
        <v>3.456</v>
      </c>
      <c r="M39" s="100">
        <f>'[1]28'!N49</f>
        <v>3.456</v>
      </c>
      <c r="N39" s="100">
        <f>'[1]28'!O49</f>
        <v>3.4569999999999999</v>
      </c>
      <c r="O39" s="100">
        <f>'[1]28'!P49</f>
        <v>3.4569999999999999</v>
      </c>
      <c r="P39" s="3"/>
      <c r="Q39" s="3"/>
      <c r="R39" s="3"/>
      <c r="S39" s="3"/>
      <c r="T39" s="3"/>
      <c r="U39" s="3"/>
    </row>
    <row r="40" spans="1:21" ht="15.95" customHeight="1" x14ac:dyDescent="0.25">
      <c r="A40" s="94"/>
      <c r="B40" s="98" t="s">
        <v>51</v>
      </c>
      <c r="C40" s="99" t="s">
        <v>43</v>
      </c>
      <c r="D40" s="100">
        <f>'[1]28'!E53</f>
        <v>2.8</v>
      </c>
      <c r="E40" s="100">
        <f>'[1]28'!F53</f>
        <v>0</v>
      </c>
      <c r="F40" s="100">
        <f>'[1]28'!G53</f>
        <v>0</v>
      </c>
      <c r="G40" s="100">
        <f>'[1]28'!H53</f>
        <v>0</v>
      </c>
      <c r="H40" s="100">
        <f>'[1]28'!I53</f>
        <v>0</v>
      </c>
      <c r="I40" s="100">
        <f>'[1]28'!J53</f>
        <v>0</v>
      </c>
      <c r="J40" s="100">
        <f>'[1]28'!K53</f>
        <v>0</v>
      </c>
      <c r="K40" s="100">
        <f>'[1]28'!L53</f>
        <v>0</v>
      </c>
      <c r="L40" s="100">
        <f>'[1]28'!M53</f>
        <v>0</v>
      </c>
      <c r="M40" s="100">
        <f>'[1]28'!N53</f>
        <v>0</v>
      </c>
      <c r="N40" s="100">
        <f>'[1]28'!O53</f>
        <v>0</v>
      </c>
      <c r="O40" s="100">
        <f>'[1]28'!P53</f>
        <v>0</v>
      </c>
      <c r="P40" s="3"/>
      <c r="Q40" s="3"/>
      <c r="R40" s="3"/>
      <c r="S40" s="3"/>
      <c r="T40" s="3"/>
      <c r="U40" s="3"/>
    </row>
    <row r="41" spans="1:21" ht="15.95" customHeight="1" x14ac:dyDescent="0.25">
      <c r="A41" s="94"/>
      <c r="B41" s="98" t="s">
        <v>52</v>
      </c>
      <c r="C41" s="99" t="s">
        <v>53</v>
      </c>
      <c r="D41" s="100">
        <f>'[1]28'!E54</f>
        <v>2936.05</v>
      </c>
      <c r="E41" s="100">
        <f>'[1]28'!F54</f>
        <v>2996.83</v>
      </c>
      <c r="F41" s="100">
        <f>'[1]28'!G54</f>
        <v>3205.56</v>
      </c>
      <c r="G41" s="100">
        <f>'[1]28'!H54</f>
        <v>3205.56</v>
      </c>
      <c r="H41" s="100">
        <f>'[1]28'!I54</f>
        <v>3573.56</v>
      </c>
      <c r="I41" s="100">
        <f>'[1]28'!J54</f>
        <v>3573.56</v>
      </c>
      <c r="J41" s="100">
        <f>'[1]28'!K54</f>
        <v>3605.56</v>
      </c>
      <c r="K41" s="100">
        <f>'[1]28'!L54</f>
        <v>3605.56</v>
      </c>
      <c r="L41" s="100">
        <f>'[1]28'!M54</f>
        <v>3628.56</v>
      </c>
      <c r="M41" s="100">
        <f>'[1]28'!N54</f>
        <v>3628.56</v>
      </c>
      <c r="N41" s="100">
        <f>'[1]28'!O54</f>
        <v>3628.56</v>
      </c>
      <c r="O41" s="100">
        <f>'[1]28'!P54</f>
        <v>3628.56</v>
      </c>
      <c r="P41" s="3"/>
      <c r="Q41" s="3"/>
      <c r="R41" s="3"/>
      <c r="S41" s="3"/>
      <c r="T41" s="3"/>
      <c r="U41" s="3"/>
    </row>
    <row r="42" spans="1:21" ht="27" customHeight="1" x14ac:dyDescent="0.25">
      <c r="A42" s="94"/>
      <c r="B42" s="98" t="s">
        <v>54</v>
      </c>
      <c r="C42" s="99" t="s">
        <v>55</v>
      </c>
      <c r="D42" s="100">
        <f>'[1]28'!E57</f>
        <v>2098.1</v>
      </c>
      <c r="E42" s="100">
        <f>'[1]28'!F57</f>
        <v>2013.1</v>
      </c>
      <c r="F42" s="100">
        <f>'[1]28'!G57</f>
        <v>2030.3</v>
      </c>
      <c r="G42" s="100">
        <f>'[1]28'!H57</f>
        <v>2030.3</v>
      </c>
      <c r="H42" s="100">
        <f>'[1]28'!I57</f>
        <v>2137.1</v>
      </c>
      <c r="I42" s="100">
        <f>'[1]28'!J57</f>
        <v>2137.1</v>
      </c>
      <c r="J42" s="100">
        <f>'[1]28'!K57</f>
        <v>2137.1</v>
      </c>
      <c r="K42" s="100">
        <f>'[1]28'!L57</f>
        <v>2137.1</v>
      </c>
      <c r="L42" s="100">
        <f>'[1]28'!M57</f>
        <v>2137.1</v>
      </c>
      <c r="M42" s="100">
        <f>'[1]28'!N57</f>
        <v>2137.1</v>
      </c>
      <c r="N42" s="100">
        <f>'[1]28'!O57</f>
        <v>2137.1</v>
      </c>
      <c r="O42" s="100">
        <f>'[1]28'!P57</f>
        <v>2137.1</v>
      </c>
      <c r="P42" s="3"/>
      <c r="Q42" s="3"/>
      <c r="R42" s="3"/>
      <c r="S42" s="3"/>
      <c r="T42" s="3"/>
      <c r="U42" s="3"/>
    </row>
    <row r="43" spans="1:21" ht="15.95" customHeight="1" x14ac:dyDescent="0.25">
      <c r="A43" s="94"/>
      <c r="B43" s="101" t="s">
        <v>56</v>
      </c>
      <c r="C43" s="102" t="s">
        <v>23</v>
      </c>
      <c r="D43" s="100">
        <f>'[1]28'!E60</f>
        <v>82.84</v>
      </c>
      <c r="E43" s="100">
        <f>'[1]28'!F60</f>
        <v>66</v>
      </c>
      <c r="F43" s="100">
        <f>'[1]28'!G60</f>
        <v>66.099999999999994</v>
      </c>
      <c r="G43" s="100">
        <f>'[1]28'!H60</f>
        <v>66.2</v>
      </c>
      <c r="H43" s="100">
        <f>'[1]28'!I60</f>
        <v>66.2</v>
      </c>
      <c r="I43" s="100">
        <f>'[1]28'!J60</f>
        <v>66.3</v>
      </c>
      <c r="J43" s="100">
        <f>'[1]28'!K60</f>
        <v>66.3</v>
      </c>
      <c r="K43" s="100">
        <f>'[1]28'!L60</f>
        <v>66.400000000000006</v>
      </c>
      <c r="L43" s="100">
        <f>'[1]28'!M60</f>
        <v>66.400000000000006</v>
      </c>
      <c r="M43" s="100">
        <f>'[1]28'!N60</f>
        <v>66.5</v>
      </c>
      <c r="N43" s="100">
        <f>'[1]28'!O60</f>
        <v>66.5</v>
      </c>
      <c r="O43" s="100">
        <f>'[1]28'!P60</f>
        <v>66.7</v>
      </c>
      <c r="P43" s="3"/>
      <c r="Q43" s="3"/>
      <c r="R43" s="3"/>
      <c r="S43" s="3"/>
      <c r="T43" s="3"/>
      <c r="U43" s="3"/>
    </row>
    <row r="44" spans="1:21" ht="15.95" customHeight="1" x14ac:dyDescent="0.25">
      <c r="A44" s="94"/>
      <c r="B44" s="101" t="s">
        <v>57</v>
      </c>
      <c r="C44" s="102" t="s">
        <v>23</v>
      </c>
      <c r="D44" s="100">
        <f>'[1]28'!E61</f>
        <v>47.47</v>
      </c>
      <c r="E44" s="100">
        <f>'[1]28'!F61</f>
        <v>50</v>
      </c>
      <c r="F44" s="100">
        <f>'[1]28'!G61</f>
        <v>50</v>
      </c>
      <c r="G44" s="100">
        <f>'[1]28'!H61</f>
        <v>50.1</v>
      </c>
      <c r="H44" s="100">
        <f>'[1]28'!I61</f>
        <v>50.1</v>
      </c>
      <c r="I44" s="100">
        <f>'[1]28'!J61</f>
        <v>50.2</v>
      </c>
      <c r="J44" s="100">
        <f>'[1]28'!K61</f>
        <v>50.2</v>
      </c>
      <c r="K44" s="100">
        <f>'[1]28'!L61</f>
        <v>50.3</v>
      </c>
      <c r="L44" s="100">
        <f>'[1]28'!M61</f>
        <v>50.3</v>
      </c>
      <c r="M44" s="100">
        <f>'[1]28'!N61</f>
        <v>50.4</v>
      </c>
      <c r="N44" s="100">
        <f>'[1]28'!O61</f>
        <v>50.4</v>
      </c>
      <c r="O44" s="100">
        <f>'[1]28'!P61</f>
        <v>50.5</v>
      </c>
      <c r="P44" s="3"/>
      <c r="Q44" s="3"/>
      <c r="R44" s="3"/>
      <c r="S44" s="3"/>
      <c r="T44" s="3"/>
      <c r="U44" s="3"/>
    </row>
    <row r="45" spans="1:21" ht="15.95" customHeight="1" x14ac:dyDescent="0.25">
      <c r="A45" s="94"/>
      <c r="B45" s="101" t="s">
        <v>58</v>
      </c>
      <c r="C45" s="102" t="s">
        <v>23</v>
      </c>
      <c r="D45" s="100">
        <f>'[1]28'!E62</f>
        <v>0</v>
      </c>
      <c r="E45" s="100">
        <f>'[1]28'!F62</f>
        <v>0</v>
      </c>
      <c r="F45" s="100">
        <f>'[1]28'!G62</f>
        <v>0</v>
      </c>
      <c r="G45" s="100">
        <f>'[1]28'!H62</f>
        <v>0</v>
      </c>
      <c r="H45" s="100">
        <f>'[1]28'!I62</f>
        <v>0</v>
      </c>
      <c r="I45" s="100">
        <f>'[1]28'!J62</f>
        <v>0</v>
      </c>
      <c r="J45" s="100">
        <f>'[1]28'!K62</f>
        <v>0</v>
      </c>
      <c r="K45" s="100">
        <f>'[1]28'!L62</f>
        <v>0</v>
      </c>
      <c r="L45" s="100">
        <f>'[1]28'!M62</f>
        <v>0</v>
      </c>
      <c r="M45" s="100">
        <f>'[1]28'!N62</f>
        <v>0</v>
      </c>
      <c r="N45" s="100">
        <f>'[1]28'!O62</f>
        <v>0</v>
      </c>
      <c r="O45" s="100">
        <f>'[1]28'!P62</f>
        <v>0</v>
      </c>
      <c r="P45" s="3"/>
      <c r="Q45" s="3"/>
      <c r="R45" s="3"/>
      <c r="S45" s="3"/>
      <c r="T45" s="3"/>
      <c r="U45" s="3"/>
    </row>
    <row r="46" spans="1:21" ht="44.25" customHeight="1" x14ac:dyDescent="0.25">
      <c r="A46" s="94"/>
      <c r="B46" s="101" t="s">
        <v>59</v>
      </c>
      <c r="C46" s="102" t="s">
        <v>23</v>
      </c>
      <c r="D46" s="100">
        <f>'[1]28'!E63</f>
        <v>11.97</v>
      </c>
      <c r="E46" s="100">
        <f>'[1]28'!F63</f>
        <v>12</v>
      </c>
      <c r="F46" s="100">
        <f>'[1]28'!G63</f>
        <v>0</v>
      </c>
      <c r="G46" s="100">
        <f>'[1]28'!H63</f>
        <v>0</v>
      </c>
      <c r="H46" s="100">
        <f>'[1]28'!I63</f>
        <v>0</v>
      </c>
      <c r="I46" s="100">
        <f>'[1]28'!J63</f>
        <v>0</v>
      </c>
      <c r="J46" s="100">
        <f>'[1]28'!K63</f>
        <v>0</v>
      </c>
      <c r="K46" s="100">
        <f>'[1]28'!L63</f>
        <v>0</v>
      </c>
      <c r="L46" s="100">
        <f>'[1]28'!M63</f>
        <v>0</v>
      </c>
      <c r="M46" s="100">
        <f>'[1]28'!N63</f>
        <v>0</v>
      </c>
      <c r="N46" s="100">
        <f>'[1]28'!O63</f>
        <v>0</v>
      </c>
      <c r="O46" s="100">
        <f>'[1]28'!P63</f>
        <v>0</v>
      </c>
      <c r="P46" s="3"/>
      <c r="Q46" s="3"/>
      <c r="R46" s="3"/>
      <c r="S46" s="3"/>
      <c r="T46" s="3"/>
      <c r="U46" s="3"/>
    </row>
    <row r="47" spans="1:21" ht="33.75" customHeight="1" x14ac:dyDescent="0.25">
      <c r="A47" s="94"/>
      <c r="B47" s="101" t="s">
        <v>60</v>
      </c>
      <c r="C47" s="102" t="s">
        <v>23</v>
      </c>
      <c r="D47" s="100">
        <f>'[1]28'!E64</f>
        <v>76.400000000000006</v>
      </c>
      <c r="E47" s="100">
        <f>'[1]28'!F64</f>
        <v>54</v>
      </c>
      <c r="F47" s="100">
        <f>'[1]28'!G64</f>
        <v>55</v>
      </c>
      <c r="G47" s="100">
        <f>'[1]28'!H64</f>
        <v>56</v>
      </c>
      <c r="H47" s="100">
        <f>'[1]28'!I64</f>
        <v>56</v>
      </c>
      <c r="I47" s="100">
        <f>'[1]28'!J64</f>
        <v>57</v>
      </c>
      <c r="J47" s="100">
        <f>'[1]28'!K64</f>
        <v>57</v>
      </c>
      <c r="K47" s="100">
        <f>'[1]28'!L64</f>
        <v>58</v>
      </c>
      <c r="L47" s="100">
        <f>'[1]28'!M64</f>
        <v>57</v>
      </c>
      <c r="M47" s="100">
        <f>'[1]28'!N64</f>
        <v>58</v>
      </c>
      <c r="N47" s="100">
        <f>'[1]28'!O64</f>
        <v>58</v>
      </c>
      <c r="O47" s="100">
        <f>'[1]28'!P64</f>
        <v>59</v>
      </c>
      <c r="P47" s="3"/>
      <c r="Q47" s="3"/>
      <c r="R47" s="3"/>
      <c r="S47" s="3"/>
      <c r="T47" s="3"/>
      <c r="U47" s="3"/>
    </row>
    <row r="48" spans="1:21" ht="33" customHeight="1" x14ac:dyDescent="0.25">
      <c r="A48" s="94"/>
      <c r="B48" s="101" t="s">
        <v>61</v>
      </c>
      <c r="C48" s="102" t="s">
        <v>23</v>
      </c>
      <c r="D48" s="100">
        <f>'[1]28'!E67</f>
        <v>1621</v>
      </c>
      <c r="E48" s="100">
        <f>'[1]28'!F67</f>
        <v>1620</v>
      </c>
      <c r="F48" s="100">
        <f>'[1]28'!G67</f>
        <v>1626</v>
      </c>
      <c r="G48" s="100">
        <f>'[1]28'!H67</f>
        <v>1630</v>
      </c>
      <c r="H48" s="100">
        <f>'[1]28'!I67</f>
        <v>1630</v>
      </c>
      <c r="I48" s="100">
        <f>'[1]28'!J67</f>
        <v>1635</v>
      </c>
      <c r="J48" s="100">
        <f>'[1]28'!K67</f>
        <v>1630</v>
      </c>
      <c r="K48" s="100">
        <f>'[1]28'!L67</f>
        <v>1635</v>
      </c>
      <c r="L48" s="100">
        <f>'[1]28'!M67</f>
        <v>1630</v>
      </c>
      <c r="M48" s="100">
        <f>'[1]28'!N67</f>
        <v>1635</v>
      </c>
      <c r="N48" s="100">
        <f>'[1]28'!O67</f>
        <v>1630</v>
      </c>
      <c r="O48" s="100">
        <f>'[1]28'!P67</f>
        <v>1635</v>
      </c>
      <c r="P48" s="3"/>
      <c r="Q48" s="3"/>
      <c r="R48" s="3"/>
      <c r="S48" s="3"/>
      <c r="T48" s="3"/>
      <c r="U48" s="3"/>
    </row>
    <row r="49" spans="1:21" ht="21.75" hidden="1" customHeight="1" x14ac:dyDescent="0.25">
      <c r="A49" s="94"/>
      <c r="B49" s="101" t="s">
        <v>62</v>
      </c>
      <c r="C49" s="102" t="s">
        <v>23</v>
      </c>
      <c r="D49" s="100">
        <f>'[1]28'!E68</f>
        <v>0</v>
      </c>
      <c r="E49" s="100">
        <f>'[1]28'!F68</f>
        <v>0</v>
      </c>
      <c r="F49" s="100">
        <f>'[1]28'!G68</f>
        <v>0</v>
      </c>
      <c r="G49" s="100">
        <f>'[1]28'!H68</f>
        <v>0</v>
      </c>
      <c r="H49" s="100">
        <f>'[1]28'!I68</f>
        <v>0</v>
      </c>
      <c r="I49" s="100">
        <f>'[1]28'!J68</f>
        <v>0</v>
      </c>
      <c r="J49" s="100">
        <f>'[1]28'!K68</f>
        <v>0</v>
      </c>
      <c r="K49" s="100">
        <f>'[1]28'!L68</f>
        <v>0</v>
      </c>
      <c r="L49" s="100">
        <f>'[1]28'!M68</f>
        <v>0</v>
      </c>
      <c r="M49" s="100">
        <f>'[1]28'!N68</f>
        <v>0</v>
      </c>
      <c r="N49" s="100">
        <f>'[1]28'!O68</f>
        <v>0</v>
      </c>
      <c r="O49" s="100">
        <f>'[1]28'!P68</f>
        <v>0</v>
      </c>
      <c r="P49" s="3"/>
      <c r="Q49" s="3"/>
      <c r="R49" s="3"/>
      <c r="S49" s="3"/>
      <c r="T49" s="3"/>
      <c r="U49" s="3"/>
    </row>
    <row r="50" spans="1:21" ht="28.5" hidden="1" customHeight="1" x14ac:dyDescent="0.25">
      <c r="A50" s="94"/>
      <c r="B50" s="101" t="s">
        <v>63</v>
      </c>
      <c r="C50" s="102" t="s">
        <v>23</v>
      </c>
      <c r="D50" s="100">
        <f>'[1]28'!E71</f>
        <v>0</v>
      </c>
      <c r="E50" s="100">
        <f>'[1]28'!F71</f>
        <v>0</v>
      </c>
      <c r="F50" s="100">
        <f>'[1]28'!G71</f>
        <v>0</v>
      </c>
      <c r="G50" s="100">
        <f>'[1]28'!H71</f>
        <v>0</v>
      </c>
      <c r="H50" s="100">
        <f>'[1]28'!I71</f>
        <v>0</v>
      </c>
      <c r="I50" s="100">
        <f>'[1]28'!J71</f>
        <v>0</v>
      </c>
      <c r="J50" s="100">
        <f>'[1]28'!K71</f>
        <v>0</v>
      </c>
      <c r="K50" s="100">
        <f>'[1]28'!L71</f>
        <v>0</v>
      </c>
      <c r="L50" s="100">
        <f>'[1]28'!M71</f>
        <v>0</v>
      </c>
      <c r="M50" s="100">
        <f>'[1]28'!N71</f>
        <v>0</v>
      </c>
      <c r="N50" s="100">
        <f>'[1]28'!O71</f>
        <v>0</v>
      </c>
      <c r="O50" s="100">
        <f>'[1]28'!P71</f>
        <v>0</v>
      </c>
      <c r="P50" s="3"/>
      <c r="Q50" s="3"/>
      <c r="R50" s="3"/>
      <c r="S50" s="3"/>
      <c r="T50" s="3"/>
      <c r="U50" s="3"/>
    </row>
    <row r="51" spans="1:21" ht="15.95" hidden="1" customHeight="1" x14ac:dyDescent="0.25">
      <c r="A51" s="94"/>
      <c r="B51" s="101" t="s">
        <v>64</v>
      </c>
      <c r="C51" s="102" t="s">
        <v>23</v>
      </c>
      <c r="D51" s="100">
        <f>'[1]28'!E72</f>
        <v>0</v>
      </c>
      <c r="E51" s="100">
        <f>'[1]28'!F72</f>
        <v>0</v>
      </c>
      <c r="F51" s="100">
        <f>'[1]28'!G72</f>
        <v>0</v>
      </c>
      <c r="G51" s="100">
        <f>'[1]28'!H72</f>
        <v>0</v>
      </c>
      <c r="H51" s="100">
        <f>'[1]28'!I72</f>
        <v>0</v>
      </c>
      <c r="I51" s="100">
        <f>'[1]28'!J72</f>
        <v>0</v>
      </c>
      <c r="J51" s="100">
        <f>'[1]28'!K72</f>
        <v>0</v>
      </c>
      <c r="K51" s="100">
        <f>'[1]28'!L72</f>
        <v>0</v>
      </c>
      <c r="L51" s="100">
        <f>'[1]28'!M72</f>
        <v>0</v>
      </c>
      <c r="M51" s="100">
        <f>'[1]28'!N72</f>
        <v>0</v>
      </c>
      <c r="N51" s="100">
        <f>'[1]28'!O72</f>
        <v>0</v>
      </c>
      <c r="O51" s="100">
        <f>'[1]28'!P72</f>
        <v>0</v>
      </c>
      <c r="P51" s="3"/>
      <c r="Q51" s="3"/>
      <c r="R51" s="3"/>
      <c r="S51" s="3"/>
      <c r="T51" s="3"/>
      <c r="U51" s="3"/>
    </row>
    <row r="52" spans="1:21" ht="15.95" customHeight="1" x14ac:dyDescent="0.25">
      <c r="A52" s="94"/>
      <c r="B52" s="101" t="s">
        <v>65</v>
      </c>
      <c r="C52" s="102" t="s">
        <v>23</v>
      </c>
      <c r="D52" s="100">
        <f>'[1]28'!E73</f>
        <v>2465.2399999999998</v>
      </c>
      <c r="E52" s="100">
        <f>'[1]28'!F73</f>
        <v>2410</v>
      </c>
      <c r="F52" s="100">
        <f>'[1]28'!G73</f>
        <v>2412</v>
      </c>
      <c r="G52" s="100">
        <f>'[1]28'!H73</f>
        <v>2415</v>
      </c>
      <c r="H52" s="100">
        <f>'[1]28'!I73</f>
        <v>2413</v>
      </c>
      <c r="I52" s="100">
        <f>'[1]28'!J73</f>
        <v>2416</v>
      </c>
      <c r="J52" s="100">
        <f>'[1]28'!K73</f>
        <v>2415</v>
      </c>
      <c r="K52" s="100">
        <f>'[1]28'!L73</f>
        <v>2420</v>
      </c>
      <c r="L52" s="100">
        <f>'[1]28'!M73</f>
        <v>2418</v>
      </c>
      <c r="M52" s="100">
        <f>'[1]28'!N73</f>
        <v>2424</v>
      </c>
      <c r="N52" s="100">
        <f>'[1]28'!O73</f>
        <v>2420</v>
      </c>
      <c r="O52" s="100">
        <f>'[1]28'!P73</f>
        <v>2425</v>
      </c>
      <c r="P52" s="3"/>
      <c r="Q52" s="3"/>
      <c r="R52" s="3"/>
      <c r="S52" s="3"/>
      <c r="T52" s="3"/>
      <c r="U52" s="3"/>
    </row>
    <row r="53" spans="1:21" ht="63" hidden="1" x14ac:dyDescent="0.25">
      <c r="A53" s="94"/>
      <c r="B53" s="101" t="s">
        <v>66</v>
      </c>
      <c r="C53" s="102" t="s">
        <v>23</v>
      </c>
      <c r="D53" s="100">
        <f>'[1]28'!E75</f>
        <v>0</v>
      </c>
      <c r="E53" s="100">
        <f>'[1]28'!F75</f>
        <v>0</v>
      </c>
      <c r="F53" s="100">
        <f>'[1]28'!G75</f>
        <v>0</v>
      </c>
      <c r="G53" s="100">
        <f>'[1]28'!H75</f>
        <v>0</v>
      </c>
      <c r="H53" s="100">
        <f>'[1]28'!I75</f>
        <v>0</v>
      </c>
      <c r="I53" s="100">
        <f>'[1]28'!J75</f>
        <v>0</v>
      </c>
      <c r="J53" s="100">
        <f>'[1]28'!K75</f>
        <v>0</v>
      </c>
      <c r="K53" s="100">
        <f>'[1]28'!L75</f>
        <v>0</v>
      </c>
      <c r="L53" s="100">
        <f>'[1]28'!M75</f>
        <v>0</v>
      </c>
      <c r="M53" s="100">
        <f>'[1]28'!N75</f>
        <v>0</v>
      </c>
      <c r="N53" s="100">
        <f>'[1]28'!O75</f>
        <v>0</v>
      </c>
      <c r="O53" s="100">
        <f>'[1]28'!P75</f>
        <v>0</v>
      </c>
      <c r="P53" s="3"/>
      <c r="Q53" s="3"/>
      <c r="R53" s="3"/>
      <c r="S53" s="3"/>
      <c r="T53" s="3"/>
      <c r="U53" s="3"/>
    </row>
    <row r="54" spans="1:21" ht="15.95" hidden="1" customHeight="1" x14ac:dyDescent="0.25">
      <c r="A54" s="94"/>
      <c r="B54" s="101" t="s">
        <v>67</v>
      </c>
      <c r="C54" s="102" t="s">
        <v>68</v>
      </c>
      <c r="D54" s="100">
        <f>'[1]28'!E76</f>
        <v>0</v>
      </c>
      <c r="E54" s="100">
        <f>'[1]28'!F76</f>
        <v>0</v>
      </c>
      <c r="F54" s="100">
        <f>'[1]28'!G76</f>
        <v>0</v>
      </c>
      <c r="G54" s="100">
        <f>'[1]28'!H76</f>
        <v>0</v>
      </c>
      <c r="H54" s="100">
        <f>'[1]28'!I76</f>
        <v>0</v>
      </c>
      <c r="I54" s="100">
        <f>'[1]28'!J76</f>
        <v>0</v>
      </c>
      <c r="J54" s="100">
        <f>'[1]28'!K76</f>
        <v>0</v>
      </c>
      <c r="K54" s="100">
        <f>'[1]28'!L76</f>
        <v>0</v>
      </c>
      <c r="L54" s="100">
        <f>'[1]28'!M76</f>
        <v>0</v>
      </c>
      <c r="M54" s="100">
        <f>'[1]28'!N76</f>
        <v>0</v>
      </c>
      <c r="N54" s="100">
        <f>'[1]28'!O76</f>
        <v>0</v>
      </c>
      <c r="O54" s="100">
        <f>'[1]28'!P76</f>
        <v>0</v>
      </c>
      <c r="P54" s="3"/>
      <c r="Q54" s="3"/>
      <c r="R54" s="3"/>
      <c r="S54" s="3"/>
      <c r="T54" s="3"/>
      <c r="U54" s="3"/>
    </row>
    <row r="55" spans="1:21" ht="15.95" customHeight="1" thickBot="1" x14ac:dyDescent="0.3">
      <c r="A55" s="122"/>
      <c r="B55" s="131" t="s">
        <v>69</v>
      </c>
      <c r="C55" s="132" t="s">
        <v>70</v>
      </c>
      <c r="D55" s="133">
        <f>'[1]28'!E81</f>
        <v>4.1399999999999997</v>
      </c>
      <c r="E55" s="133">
        <f>'[1]28'!F81</f>
        <v>4</v>
      </c>
      <c r="F55" s="133">
        <f>'[1]28'!G81</f>
        <v>4</v>
      </c>
      <c r="G55" s="133">
        <f>'[1]28'!H81</f>
        <v>4</v>
      </c>
      <c r="H55" s="133">
        <f>'[1]28'!I81</f>
        <v>4</v>
      </c>
      <c r="I55" s="133">
        <f>'[1]28'!J81</f>
        <v>4</v>
      </c>
      <c r="J55" s="133">
        <f>'[1]28'!K81</f>
        <v>4</v>
      </c>
      <c r="K55" s="133">
        <f>'[1]28'!L81</f>
        <v>4</v>
      </c>
      <c r="L55" s="133">
        <f>'[1]28'!M81</f>
        <v>4</v>
      </c>
      <c r="M55" s="133">
        <f>'[1]28'!N81</f>
        <v>4</v>
      </c>
      <c r="N55" s="133">
        <f>'[1]28'!O81</f>
        <v>4</v>
      </c>
      <c r="O55" s="133">
        <f>'[1]28'!P81</f>
        <v>4</v>
      </c>
      <c r="P55" s="3"/>
      <c r="Q55" s="3"/>
      <c r="R55" s="3"/>
      <c r="S55" s="3"/>
      <c r="T55" s="3"/>
      <c r="U55" s="3"/>
    </row>
    <row r="56" spans="1:21" ht="30" customHeight="1" x14ac:dyDescent="0.25">
      <c r="A56" s="127">
        <v>11</v>
      </c>
      <c r="B56" s="128" t="s">
        <v>71</v>
      </c>
      <c r="C56" s="129" t="s">
        <v>72</v>
      </c>
      <c r="D56" s="130">
        <f t="shared" ref="D56:K56" si="1">SUM(D57:D59)</f>
        <v>978.42505499999993</v>
      </c>
      <c r="E56" s="130">
        <f t="shared" si="1"/>
        <v>1133.1080040000002</v>
      </c>
      <c r="F56" s="130">
        <f t="shared" si="1"/>
        <v>1191.5735105399999</v>
      </c>
      <c r="G56" s="130">
        <f t="shared" si="1"/>
        <v>1174.5686507800001</v>
      </c>
      <c r="H56" s="130">
        <f t="shared" si="1"/>
        <v>1158.4396225782241</v>
      </c>
      <c r="I56" s="130">
        <f t="shared" si="1"/>
        <v>1230.0983989718879</v>
      </c>
      <c r="J56" s="130">
        <f t="shared" si="1"/>
        <v>1317.9163108747498</v>
      </c>
      <c r="K56" s="130">
        <f t="shared" si="1"/>
        <v>1288.0589939859424</v>
      </c>
      <c r="L56" s="130">
        <f>SUM(L57:L59)</f>
        <v>1386.3680663915379</v>
      </c>
      <c r="M56" s="130">
        <f>SUM(M57:M59)</f>
        <v>1348.9839213466826</v>
      </c>
      <c r="N56" s="130">
        <f>SUM(N57:N59)</f>
        <v>1458.7996669427305</v>
      </c>
      <c r="O56" s="130">
        <f>SUM(O57:O59)</f>
        <v>1412.9462427615274</v>
      </c>
      <c r="P56" s="3"/>
      <c r="Q56" s="3"/>
      <c r="R56" s="3"/>
      <c r="S56" s="3"/>
      <c r="T56" s="3"/>
      <c r="U56" s="3"/>
    </row>
    <row r="57" spans="1:21" ht="13.35" customHeight="1" x14ac:dyDescent="0.25">
      <c r="A57" s="94"/>
      <c r="B57" s="67" t="s">
        <v>73</v>
      </c>
      <c r="C57" s="89" t="s">
        <v>72</v>
      </c>
      <c r="D57" s="103">
        <f>'[1]41'!C66</f>
        <v>454.30287499999997</v>
      </c>
      <c r="E57" s="103">
        <f>'[1]41'!D66</f>
        <v>531.02286320000007</v>
      </c>
      <c r="F57" s="103">
        <f>'[1]41'!E66</f>
        <v>574.68344982159999</v>
      </c>
      <c r="G57" s="103">
        <f>'[1]41'!F66</f>
        <v>559.22743583919998</v>
      </c>
      <c r="H57" s="103">
        <f>'[1]41'!G66</f>
        <v>525.98908243492804</v>
      </c>
      <c r="I57" s="103">
        <f>'[1]41'!H66</f>
        <v>590.73052877690952</v>
      </c>
      <c r="J57" s="103">
        <f>'[1]41'!I66</f>
        <v>650.95857983081157</v>
      </c>
      <c r="K57" s="103">
        <f>'[1]41'!J66</f>
        <v>623.26412390380233</v>
      </c>
      <c r="L57" s="103">
        <f>'[1]41'!K66</f>
        <v>692.50558264803624</v>
      </c>
      <c r="M57" s="103">
        <f>'[1]41'!L66</f>
        <v>658.18692308153356</v>
      </c>
      <c r="N57" s="103">
        <f>'[1]41'!M66</f>
        <v>737.41727798458453</v>
      </c>
      <c r="O57" s="103">
        <f>'[1]41'!N66</f>
        <v>694.45306246232281</v>
      </c>
      <c r="P57" s="3"/>
      <c r="Q57" s="3"/>
      <c r="R57" s="3"/>
      <c r="S57" s="3"/>
      <c r="T57" s="3"/>
      <c r="U57" s="3"/>
    </row>
    <row r="58" spans="1:21" ht="35.25" customHeight="1" x14ac:dyDescent="0.25">
      <c r="A58" s="94"/>
      <c r="B58" s="67" t="s">
        <v>74</v>
      </c>
      <c r="C58" s="89" t="s">
        <v>72</v>
      </c>
      <c r="D58" s="103">
        <f>'[1]41'!C67</f>
        <v>10.08384</v>
      </c>
      <c r="E58" s="103">
        <f>'[1]41'!D67</f>
        <v>15.856936000000001</v>
      </c>
      <c r="F58" s="103">
        <f>'[1]41'!E67</f>
        <v>10.264005528</v>
      </c>
      <c r="G58" s="103">
        <f>'[1]41'!F67</f>
        <v>9.9966933359999999</v>
      </c>
      <c r="H58" s="103">
        <f>'[1]41'!G67</f>
        <v>10.907303786064</v>
      </c>
      <c r="I58" s="103">
        <f>'[1]41'!H67</f>
        <v>10.824754942080002</v>
      </c>
      <c r="J58" s="103">
        <f>'[1]41'!I67</f>
        <v>11.89918962385272</v>
      </c>
      <c r="K58" s="103">
        <f>'[1]41'!J67</f>
        <v>11.816239917544895</v>
      </c>
      <c r="L58" s="103">
        <f>'[1]41'!K67</f>
        <v>13.087526184988707</v>
      </c>
      <c r="M58" s="103">
        <f>'[1]41'!L67</f>
        <v>12.456801769284787</v>
      </c>
      <c r="N58" s="103">
        <f>'[1]41'!M67</f>
        <v>13.907621453690226</v>
      </c>
      <c r="O58" s="103">
        <f>'[1]41'!N67</f>
        <v>13.132814566013437</v>
      </c>
      <c r="P58" s="3"/>
      <c r="Q58" s="3"/>
      <c r="R58" s="3"/>
      <c r="S58" s="3"/>
      <c r="T58" s="3"/>
      <c r="U58" s="3"/>
    </row>
    <row r="59" spans="1:21" ht="13.35" customHeight="1" x14ac:dyDescent="0.25">
      <c r="A59" s="94"/>
      <c r="B59" s="67" t="s">
        <v>75</v>
      </c>
      <c r="C59" s="89" t="s">
        <v>72</v>
      </c>
      <c r="D59" s="103">
        <f>'[1]41'!C68</f>
        <v>514.03833999999995</v>
      </c>
      <c r="E59" s="103">
        <f>'[1]41'!D68</f>
        <v>586.22820480000007</v>
      </c>
      <c r="F59" s="103">
        <f>'[1]41'!E68</f>
        <v>606.62605519040005</v>
      </c>
      <c r="G59" s="103">
        <f>'[1]41'!F68</f>
        <v>605.34452160480009</v>
      </c>
      <c r="H59" s="103">
        <f>'[1]41'!G68</f>
        <v>621.5432363572321</v>
      </c>
      <c r="I59" s="103">
        <f>'[1]41'!H68</f>
        <v>628.54311525289847</v>
      </c>
      <c r="J59" s="103">
        <f>'[1]41'!I68</f>
        <v>655.05854142008548</v>
      </c>
      <c r="K59" s="103">
        <f>'[1]41'!J68</f>
        <v>652.9786301645953</v>
      </c>
      <c r="L59" s="103">
        <f>'[1]41'!K68</f>
        <v>680.77495755851305</v>
      </c>
      <c r="M59" s="103">
        <f>'[1]41'!L68</f>
        <v>678.34019649586435</v>
      </c>
      <c r="N59" s="103">
        <f>'[1]41'!M68</f>
        <v>707.47476750445571</v>
      </c>
      <c r="O59" s="103">
        <f>'[1]41'!N68</f>
        <v>705.3603657331912</v>
      </c>
      <c r="P59" s="3"/>
      <c r="Q59" s="3"/>
      <c r="R59" s="3"/>
      <c r="S59" s="3"/>
      <c r="T59" s="3"/>
      <c r="U59" s="3"/>
    </row>
    <row r="60" spans="1:21" ht="13.35" customHeight="1" x14ac:dyDescent="0.25">
      <c r="A60" s="90">
        <v>12</v>
      </c>
      <c r="B60" s="91" t="s">
        <v>76</v>
      </c>
      <c r="C60" s="92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3"/>
      <c r="Q60" s="3"/>
      <c r="R60" s="3"/>
      <c r="S60" s="3"/>
      <c r="T60" s="3"/>
      <c r="U60" s="3"/>
    </row>
    <row r="61" spans="1:21" ht="13.35" customHeight="1" x14ac:dyDescent="0.25">
      <c r="A61" s="94"/>
      <c r="B61" s="67" t="s">
        <v>77</v>
      </c>
      <c r="C61" s="89" t="s">
        <v>78</v>
      </c>
      <c r="D61" s="104">
        <f>'[1]41'!C41</f>
        <v>1797</v>
      </c>
      <c r="E61" s="104">
        <f>'[1]41'!D41</f>
        <v>1802</v>
      </c>
      <c r="F61" s="104">
        <f>'[1]41'!E41</f>
        <v>1808</v>
      </c>
      <c r="G61" s="104">
        <f>'[1]41'!F41</f>
        <v>1833</v>
      </c>
      <c r="H61" s="104">
        <f>'[1]41'!G41</f>
        <v>1809</v>
      </c>
      <c r="I61" s="104">
        <f>'[1]41'!H41</f>
        <v>1834</v>
      </c>
      <c r="J61" s="104">
        <f>'[1]41'!I41</f>
        <v>1810</v>
      </c>
      <c r="K61" s="104">
        <f>'[1]41'!J41</f>
        <v>1836</v>
      </c>
      <c r="L61" s="104">
        <f>'[1]41'!K41</f>
        <v>1811</v>
      </c>
      <c r="M61" s="104">
        <f>'[1]41'!L41</f>
        <v>1837</v>
      </c>
      <c r="N61" s="104">
        <f>'[1]41'!M41</f>
        <v>1813</v>
      </c>
      <c r="O61" s="104">
        <f>'[1]41'!N41</f>
        <v>1838</v>
      </c>
      <c r="P61" s="3"/>
      <c r="Q61" s="3"/>
      <c r="R61" s="3"/>
      <c r="S61" s="3"/>
      <c r="T61" s="3"/>
      <c r="U61" s="3"/>
    </row>
    <row r="62" spans="1:21" ht="13.35" customHeight="1" x14ac:dyDescent="0.25">
      <c r="A62" s="94"/>
      <c r="B62" s="67" t="s">
        <v>79</v>
      </c>
      <c r="C62" s="89" t="s">
        <v>78</v>
      </c>
      <c r="D62" s="104">
        <f>'[1]41'!C45</f>
        <v>609</v>
      </c>
      <c r="E62" s="104">
        <f>'[1]41'!D45</f>
        <v>614</v>
      </c>
      <c r="F62" s="104">
        <f>'[1]41'!E45</f>
        <v>607</v>
      </c>
      <c r="G62" s="104">
        <f>'[1]41'!F45</f>
        <v>609</v>
      </c>
      <c r="H62" s="104">
        <f>'[1]41'!G45</f>
        <v>607</v>
      </c>
      <c r="I62" s="104">
        <f>'[1]41'!H45</f>
        <v>609</v>
      </c>
      <c r="J62" s="104">
        <f>'[1]41'!I45</f>
        <v>609</v>
      </c>
      <c r="K62" s="104">
        <f>'[1]41'!J45</f>
        <v>610</v>
      </c>
      <c r="L62" s="104">
        <f>'[1]41'!K45</f>
        <v>610</v>
      </c>
      <c r="M62" s="104">
        <f>'[1]41'!L45</f>
        <v>610</v>
      </c>
      <c r="N62" s="104">
        <f>'[1]41'!M45</f>
        <v>610</v>
      </c>
      <c r="O62" s="104">
        <f>'[1]41'!N45</f>
        <v>611</v>
      </c>
      <c r="P62" s="3"/>
      <c r="Q62" s="3"/>
      <c r="R62" s="3"/>
      <c r="S62" s="3"/>
      <c r="T62" s="3"/>
      <c r="U62" s="3"/>
    </row>
    <row r="63" spans="1:21" ht="13.35" customHeight="1" x14ac:dyDescent="0.25">
      <c r="A63" s="94"/>
      <c r="B63" s="67" t="s">
        <v>80</v>
      </c>
      <c r="C63" s="89" t="s">
        <v>78</v>
      </c>
      <c r="D63" s="104">
        <f>'[1]41'!C49</f>
        <v>601</v>
      </c>
      <c r="E63" s="104">
        <f>'[1]41'!D49</f>
        <v>605</v>
      </c>
      <c r="F63" s="104">
        <f>'[1]41'!E49</f>
        <v>583</v>
      </c>
      <c r="G63" s="104">
        <f>'[1]41'!F49</f>
        <v>589</v>
      </c>
      <c r="H63" s="104">
        <f>'[1]41'!G49</f>
        <v>584</v>
      </c>
      <c r="I63" s="104">
        <f>'[1]41'!H49</f>
        <v>590</v>
      </c>
      <c r="J63" s="104">
        <f>'[1]41'!I49</f>
        <v>585</v>
      </c>
      <c r="K63" s="104">
        <f>'[1]41'!J49</f>
        <v>591</v>
      </c>
      <c r="L63" s="104">
        <f>'[1]41'!K49</f>
        <v>588</v>
      </c>
      <c r="M63" s="104">
        <f>'[1]41'!L49</f>
        <v>594</v>
      </c>
      <c r="N63" s="104">
        <f>'[1]41'!M49</f>
        <v>589</v>
      </c>
      <c r="O63" s="104">
        <f>'[1]41'!N49</f>
        <v>595</v>
      </c>
      <c r="P63" s="3"/>
      <c r="Q63" s="3"/>
      <c r="R63" s="3"/>
      <c r="S63" s="3"/>
      <c r="T63" s="3"/>
      <c r="U63" s="3"/>
    </row>
    <row r="64" spans="1:21" ht="13.35" customHeight="1" x14ac:dyDescent="0.25">
      <c r="A64" s="94"/>
      <c r="B64" s="67" t="s">
        <v>81</v>
      </c>
      <c r="C64" s="89" t="s">
        <v>78</v>
      </c>
      <c r="D64" s="104">
        <f>'[1]41'!C53</f>
        <v>177</v>
      </c>
      <c r="E64" s="104">
        <f>'[1]41'!D53</f>
        <v>169</v>
      </c>
      <c r="F64" s="104">
        <f>'[1]41'!E53</f>
        <v>122</v>
      </c>
      <c r="G64" s="104">
        <f>'[1]41'!F53</f>
        <v>125</v>
      </c>
      <c r="H64" s="104">
        <f>'[1]41'!G53</f>
        <v>120</v>
      </c>
      <c r="I64" s="104">
        <f>'[1]41'!H53</f>
        <v>124</v>
      </c>
      <c r="J64" s="104">
        <f>'[1]41'!I53</f>
        <v>121</v>
      </c>
      <c r="K64" s="104">
        <f>'[1]41'!J53</f>
        <v>125</v>
      </c>
      <c r="L64" s="104">
        <f>'[1]41'!K53</f>
        <v>122</v>
      </c>
      <c r="M64" s="104">
        <f>'[1]41'!L53</f>
        <v>126</v>
      </c>
      <c r="N64" s="104">
        <f>'[1]41'!M53</f>
        <v>124</v>
      </c>
      <c r="O64" s="104">
        <f>'[1]41'!N53</f>
        <v>127</v>
      </c>
      <c r="P64" s="3"/>
      <c r="Q64" s="3"/>
      <c r="R64" s="3"/>
      <c r="S64" s="3"/>
      <c r="T64" s="3"/>
      <c r="U64" s="3"/>
    </row>
    <row r="65" spans="1:21" ht="13.35" customHeight="1" x14ac:dyDescent="0.25">
      <c r="A65" s="94"/>
      <c r="B65" s="67" t="s">
        <v>82</v>
      </c>
      <c r="C65" s="89" t="s">
        <v>78</v>
      </c>
      <c r="D65" s="104">
        <f>'[1]41'!C57</f>
        <v>0</v>
      </c>
      <c r="E65" s="104">
        <f>'[1]41'!D57</f>
        <v>0</v>
      </c>
      <c r="F65" s="104">
        <f>'[1]41'!E57</f>
        <v>0</v>
      </c>
      <c r="G65" s="104">
        <f>'[1]41'!F57</f>
        <v>0</v>
      </c>
      <c r="H65" s="104">
        <f>'[1]41'!G57</f>
        <v>0</v>
      </c>
      <c r="I65" s="104">
        <f>'[1]41'!H57</f>
        <v>0</v>
      </c>
      <c r="J65" s="104">
        <f>'[1]41'!I57</f>
        <v>0</v>
      </c>
      <c r="K65" s="104">
        <f>'[1]41'!J57</f>
        <v>0</v>
      </c>
      <c r="L65" s="104">
        <f>'[1]41'!K57</f>
        <v>0</v>
      </c>
      <c r="M65" s="104">
        <f>'[1]41'!L57</f>
        <v>0</v>
      </c>
      <c r="N65" s="104">
        <f>'[1]41'!M57</f>
        <v>0</v>
      </c>
      <c r="O65" s="104">
        <f>'[1]41'!N57</f>
        <v>0</v>
      </c>
      <c r="P65" s="3"/>
      <c r="Q65" s="3"/>
      <c r="R65" s="3"/>
      <c r="S65" s="3"/>
      <c r="T65" s="3"/>
      <c r="U65" s="3"/>
    </row>
    <row r="66" spans="1:21" ht="13.35" customHeight="1" x14ac:dyDescent="0.25">
      <c r="A66" s="94"/>
      <c r="B66" s="67" t="s">
        <v>83</v>
      </c>
      <c r="C66" s="89" t="s">
        <v>78</v>
      </c>
      <c r="D66" s="104">
        <f>'[1]41'!C61</f>
        <v>66799</v>
      </c>
      <c r="E66" s="104">
        <f>'[1]41'!D61</f>
        <v>61018</v>
      </c>
      <c r="F66" s="104">
        <f>'[1]41'!E61</f>
        <v>61040</v>
      </c>
      <c r="G66" s="104">
        <f>'[1]41'!F61</f>
        <v>61100</v>
      </c>
      <c r="H66" s="104">
        <f>'[1]41'!G61</f>
        <v>61070</v>
      </c>
      <c r="I66" s="104">
        <f>'[1]41'!H61</f>
        <v>61105</v>
      </c>
      <c r="J66" s="104">
        <f>'[1]41'!I61</f>
        <v>61085</v>
      </c>
      <c r="K66" s="104">
        <f>'[1]41'!J61</f>
        <v>61110</v>
      </c>
      <c r="L66" s="104">
        <f>'[1]41'!K61</f>
        <v>61110</v>
      </c>
      <c r="M66" s="104">
        <f>'[1]41'!L61</f>
        <v>61215</v>
      </c>
      <c r="N66" s="104">
        <f>'[1]41'!M61</f>
        <v>61115</v>
      </c>
      <c r="O66" s="104">
        <f>'[1]41'!N61</f>
        <v>61270</v>
      </c>
      <c r="P66" s="3"/>
      <c r="Q66" s="3"/>
      <c r="R66" s="3"/>
      <c r="S66" s="3"/>
      <c r="T66" s="3"/>
      <c r="U66" s="3"/>
    </row>
    <row r="67" spans="1:21" ht="29.25" customHeight="1" x14ac:dyDescent="0.25">
      <c r="A67" s="90">
        <v>13</v>
      </c>
      <c r="B67" s="91" t="s">
        <v>84</v>
      </c>
      <c r="C67" s="92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3"/>
      <c r="Q67" s="3"/>
      <c r="R67" s="3"/>
      <c r="S67" s="3"/>
      <c r="T67" s="3"/>
      <c r="U67" s="3"/>
    </row>
    <row r="68" spans="1:21" ht="13.35" customHeight="1" x14ac:dyDescent="0.25">
      <c r="A68" s="94"/>
      <c r="B68" s="67" t="s">
        <v>85</v>
      </c>
      <c r="C68" s="89" t="s">
        <v>23</v>
      </c>
      <c r="D68" s="103">
        <f>'[1]41'!C78</f>
        <v>298.40299999999996</v>
      </c>
      <c r="E68" s="103">
        <f>'[1]41'!D78</f>
        <v>333</v>
      </c>
      <c r="F68" s="103">
        <f>'[1]41'!E78</f>
        <v>274</v>
      </c>
      <c r="G68" s="103">
        <f>'[1]41'!F78</f>
        <v>275</v>
      </c>
      <c r="H68" s="103">
        <f>'[1]41'!G78</f>
        <v>275</v>
      </c>
      <c r="I68" s="103">
        <f>'[1]41'!H78</f>
        <v>276.5</v>
      </c>
      <c r="J68" s="103">
        <f>'[1]41'!I78</f>
        <v>276.5</v>
      </c>
      <c r="K68" s="103">
        <f>'[1]41'!J78</f>
        <v>277</v>
      </c>
      <c r="L68" s="103">
        <f>'[1]41'!K78</f>
        <v>277</v>
      </c>
      <c r="M68" s="103">
        <f>'[1]41'!L78</f>
        <v>278</v>
      </c>
      <c r="N68" s="103">
        <f>'[1]41'!M78</f>
        <v>278</v>
      </c>
      <c r="O68" s="103">
        <f>'[1]41'!N78</f>
        <v>279</v>
      </c>
      <c r="P68" s="3"/>
      <c r="Q68" s="3"/>
      <c r="R68" s="3"/>
      <c r="S68" s="3"/>
      <c r="T68" s="3"/>
      <c r="U68" s="3"/>
    </row>
    <row r="69" spans="1:21" ht="13.35" customHeight="1" x14ac:dyDescent="0.25">
      <c r="A69" s="94"/>
      <c r="B69" s="67" t="s">
        <v>86</v>
      </c>
      <c r="C69" s="89" t="s">
        <v>23</v>
      </c>
      <c r="D69" s="103">
        <f>'[1]41'!C79</f>
        <v>1448.44</v>
      </c>
      <c r="E69" s="103">
        <f>'[1]41'!D79</f>
        <v>1448</v>
      </c>
      <c r="F69" s="103">
        <f>'[1]41'!E79</f>
        <v>1450</v>
      </c>
      <c r="G69" s="103">
        <f>'[1]41'!F79</f>
        <v>1450</v>
      </c>
      <c r="H69" s="103">
        <f>'[1]41'!G79</f>
        <v>1450</v>
      </c>
      <c r="I69" s="103">
        <f>'[1]41'!H79</f>
        <v>1451</v>
      </c>
      <c r="J69" s="103">
        <f>'[1]41'!I79</f>
        <v>1451</v>
      </c>
      <c r="K69" s="103">
        <f>'[1]41'!J79</f>
        <v>1451</v>
      </c>
      <c r="L69" s="103">
        <f>'[1]41'!K79</f>
        <v>1451</v>
      </c>
      <c r="M69" s="103">
        <f>'[1]41'!L79</f>
        <v>1451</v>
      </c>
      <c r="N69" s="103">
        <f>'[1]41'!M79</f>
        <v>1451</v>
      </c>
      <c r="O69" s="103">
        <f>'[1]41'!N79</f>
        <v>1452</v>
      </c>
      <c r="P69" s="3"/>
      <c r="Q69" s="3"/>
      <c r="R69" s="3"/>
      <c r="S69" s="3"/>
      <c r="T69" s="3"/>
      <c r="U69" s="3"/>
    </row>
    <row r="70" spans="1:21" ht="13.35" customHeight="1" x14ac:dyDescent="0.25">
      <c r="A70" s="94"/>
      <c r="B70" s="67" t="s">
        <v>87</v>
      </c>
      <c r="C70" s="89" t="s">
        <v>88</v>
      </c>
      <c r="D70" s="103">
        <f>'[1]41'!C80</f>
        <v>13344.300000000001</v>
      </c>
      <c r="E70" s="103">
        <f>'[1]41'!D80</f>
        <v>13820</v>
      </c>
      <c r="F70" s="103">
        <f>'[1]41'!E80</f>
        <v>13820</v>
      </c>
      <c r="G70" s="103">
        <f>'[1]41'!F80</f>
        <v>13820</v>
      </c>
      <c r="H70" s="103">
        <f>'[1]41'!G80</f>
        <v>13820</v>
      </c>
      <c r="I70" s="103">
        <f>'[1]41'!H80</f>
        <v>13821</v>
      </c>
      <c r="J70" s="103">
        <f>'[1]41'!I80</f>
        <v>13820</v>
      </c>
      <c r="K70" s="103">
        <f>'[1]41'!J80</f>
        <v>13820</v>
      </c>
      <c r="L70" s="103">
        <f>'[1]41'!K80</f>
        <v>13820</v>
      </c>
      <c r="M70" s="103">
        <f>'[1]41'!L80</f>
        <v>13820</v>
      </c>
      <c r="N70" s="103">
        <f>'[1]41'!M80</f>
        <v>13820</v>
      </c>
      <c r="O70" s="103">
        <f>'[1]41'!N80</f>
        <v>13822</v>
      </c>
      <c r="P70" s="3"/>
      <c r="Q70" s="3"/>
      <c r="R70" s="3"/>
      <c r="S70" s="3"/>
      <c r="T70" s="3"/>
      <c r="U70" s="3"/>
    </row>
    <row r="71" spans="1:21" ht="13.35" customHeight="1" x14ac:dyDescent="0.25">
      <c r="A71" s="94"/>
      <c r="B71" s="67" t="s">
        <v>89</v>
      </c>
      <c r="C71" s="89" t="s">
        <v>23</v>
      </c>
      <c r="D71" s="103">
        <f>'[1]41'!C81</f>
        <v>30.57</v>
      </c>
      <c r="E71" s="103">
        <f>'[1]41'!D81</f>
        <v>25</v>
      </c>
      <c r="F71" s="103">
        <f>'[1]41'!E81</f>
        <v>30</v>
      </c>
      <c r="G71" s="103">
        <f>'[1]41'!F81</f>
        <v>35</v>
      </c>
      <c r="H71" s="103">
        <f>'[1]41'!G81</f>
        <v>30</v>
      </c>
      <c r="I71" s="103">
        <f>'[1]41'!H81</f>
        <v>35</v>
      </c>
      <c r="J71" s="103">
        <f>'[1]41'!I81</f>
        <v>30</v>
      </c>
      <c r="K71" s="103">
        <f>'[1]41'!J81</f>
        <v>35</v>
      </c>
      <c r="L71" s="103">
        <f>'[1]41'!K81</f>
        <v>35</v>
      </c>
      <c r="M71" s="103">
        <f>'[1]41'!L81</f>
        <v>40</v>
      </c>
      <c r="N71" s="103">
        <f>'[1]41'!M81</f>
        <v>45</v>
      </c>
      <c r="O71" s="103">
        <f>'[1]41'!N81</f>
        <v>50</v>
      </c>
      <c r="P71" s="3"/>
      <c r="Q71" s="3"/>
      <c r="R71" s="3"/>
      <c r="S71" s="3"/>
      <c r="T71" s="3"/>
      <c r="U71" s="3"/>
    </row>
    <row r="72" spans="1:21" ht="13.35" customHeight="1" x14ac:dyDescent="0.25">
      <c r="A72" s="94"/>
      <c r="B72" s="67" t="s">
        <v>90</v>
      </c>
      <c r="C72" s="89" t="s">
        <v>23</v>
      </c>
      <c r="D72" s="103">
        <f>'[1]41'!C82</f>
        <v>3730.8</v>
      </c>
      <c r="E72" s="103">
        <f>'[1]41'!D82</f>
        <v>3734</v>
      </c>
      <c r="F72" s="103">
        <f>'[1]41'!E82</f>
        <v>3734</v>
      </c>
      <c r="G72" s="103">
        <f>'[1]41'!F82</f>
        <v>3734</v>
      </c>
      <c r="H72" s="103">
        <f>'[1]41'!G82</f>
        <v>3734</v>
      </c>
      <c r="I72" s="103">
        <f>'[1]41'!H82</f>
        <v>3735</v>
      </c>
      <c r="J72" s="103">
        <f>'[1]41'!I82</f>
        <v>3735</v>
      </c>
      <c r="K72" s="103">
        <f>'[1]41'!J82</f>
        <v>3736</v>
      </c>
      <c r="L72" s="103">
        <f>'[1]41'!K82</f>
        <v>3736</v>
      </c>
      <c r="M72" s="103">
        <f>'[1]41'!L82</f>
        <v>3736</v>
      </c>
      <c r="N72" s="103">
        <f>'[1]41'!M82</f>
        <v>3736</v>
      </c>
      <c r="O72" s="103">
        <f>'[1]41'!N82</f>
        <v>3736</v>
      </c>
      <c r="P72" s="3"/>
      <c r="Q72" s="3"/>
      <c r="R72" s="3"/>
      <c r="S72" s="3"/>
      <c r="T72" s="3"/>
      <c r="U72" s="3"/>
    </row>
    <row r="73" spans="1:21" ht="13.35" customHeight="1" x14ac:dyDescent="0.25">
      <c r="A73" s="94"/>
      <c r="B73" s="67" t="s">
        <v>91</v>
      </c>
      <c r="C73" s="89" t="s">
        <v>23</v>
      </c>
      <c r="D73" s="103">
        <f>'[1]41'!C83</f>
        <v>1764.6</v>
      </c>
      <c r="E73" s="103">
        <f>'[1]41'!D83</f>
        <v>1760</v>
      </c>
      <c r="F73" s="103">
        <f>'[1]41'!E83</f>
        <v>1760</v>
      </c>
      <c r="G73" s="103">
        <f>'[1]41'!F83</f>
        <v>1760</v>
      </c>
      <c r="H73" s="103">
        <f>'[1]41'!G83</f>
        <v>1760</v>
      </c>
      <c r="I73" s="103">
        <f>'[1]41'!H83</f>
        <v>1760</v>
      </c>
      <c r="J73" s="103">
        <f>'[1]41'!I83</f>
        <v>1760</v>
      </c>
      <c r="K73" s="103">
        <f>'[1]41'!J83</f>
        <v>1761</v>
      </c>
      <c r="L73" s="103">
        <f>'[1]41'!K83</f>
        <v>1761</v>
      </c>
      <c r="M73" s="103">
        <f>'[1]41'!L83</f>
        <v>1762</v>
      </c>
      <c r="N73" s="103">
        <f>'[1]41'!M83</f>
        <v>1762</v>
      </c>
      <c r="O73" s="103">
        <f>'[1]41'!N83</f>
        <v>1763</v>
      </c>
      <c r="P73" s="3"/>
      <c r="Q73" s="3"/>
      <c r="R73" s="3"/>
      <c r="S73" s="3"/>
      <c r="T73" s="3"/>
      <c r="U73" s="3"/>
    </row>
    <row r="74" spans="1:21" ht="13.35" customHeight="1" thickBot="1" x14ac:dyDescent="0.3">
      <c r="A74" s="122"/>
      <c r="B74" s="123" t="s">
        <v>92</v>
      </c>
      <c r="C74" s="124" t="s">
        <v>23</v>
      </c>
      <c r="D74" s="125">
        <f>'[1]41'!C84</f>
        <v>0</v>
      </c>
      <c r="E74" s="125">
        <f>'[1]41'!D84</f>
        <v>0</v>
      </c>
      <c r="F74" s="125">
        <f>'[1]41'!E84</f>
        <v>0</v>
      </c>
      <c r="G74" s="125">
        <f>'[1]41'!F84</f>
        <v>0</v>
      </c>
      <c r="H74" s="125">
        <f>'[1]41'!G84</f>
        <v>0</v>
      </c>
      <c r="I74" s="125">
        <f>'[1]41'!H84</f>
        <v>0</v>
      </c>
      <c r="J74" s="125">
        <f>'[1]41'!I84</f>
        <v>0</v>
      </c>
      <c r="K74" s="125">
        <f>'[1]41'!J84</f>
        <v>0</v>
      </c>
      <c r="L74" s="125">
        <f>'[1]41'!K84</f>
        <v>0</v>
      </c>
      <c r="M74" s="125">
        <f>'[1]41'!L84</f>
        <v>0</v>
      </c>
      <c r="N74" s="125">
        <f>'[1]41'!M84</f>
        <v>0</v>
      </c>
      <c r="O74" s="125">
        <f>'[1]41'!N84</f>
        <v>0</v>
      </c>
      <c r="P74" s="3"/>
      <c r="Q74" s="3"/>
      <c r="R74" s="3"/>
      <c r="S74" s="3"/>
      <c r="T74" s="3"/>
      <c r="U74" s="3"/>
    </row>
    <row r="75" spans="1:21" ht="78.75" customHeight="1" x14ac:dyDescent="0.25">
      <c r="A75" s="119">
        <v>14</v>
      </c>
      <c r="B75" s="120" t="s">
        <v>93</v>
      </c>
      <c r="C75" s="121" t="s">
        <v>94</v>
      </c>
      <c r="D75" s="126">
        <f>'[1]27'!C8</f>
        <v>142267706.20000002</v>
      </c>
      <c r="E75" s="126">
        <f>'[1]27'!E8</f>
        <v>208371722.00278255</v>
      </c>
      <c r="F75" s="126">
        <f>'[1]27'!G8</f>
        <v>242509221.9949581</v>
      </c>
      <c r="G75" s="126">
        <f>'[1]27'!I8</f>
        <v>225097441.54767519</v>
      </c>
      <c r="H75" s="126">
        <f>'[1]27'!K8</f>
        <v>231929054.25275904</v>
      </c>
      <c r="I75" s="126">
        <f>'[1]27'!M8</f>
        <v>213819499.57030809</v>
      </c>
      <c r="J75" s="126">
        <f>'[1]27'!O8</f>
        <v>256440692.00868076</v>
      </c>
      <c r="K75" s="126">
        <f>'[1]27'!Q8</f>
        <v>216530602.22458598</v>
      </c>
      <c r="L75" s="126">
        <f>'[1]27'!S8</f>
        <v>283515701.29417956</v>
      </c>
      <c r="M75" s="126">
        <f>'[1]27'!U8</f>
        <v>219468356.36767519</v>
      </c>
      <c r="N75" s="126">
        <f>'[1]27'!W8</f>
        <v>313564648.17651892</v>
      </c>
      <c r="O75" s="126">
        <f>'[1]27'!Y8</f>
        <v>222792937.30645323</v>
      </c>
      <c r="P75" s="3"/>
      <c r="Q75" s="3"/>
      <c r="R75" s="3"/>
      <c r="S75" s="3"/>
      <c r="T75" s="3"/>
      <c r="U75" s="3"/>
    </row>
    <row r="76" spans="1:21" ht="20.25" customHeight="1" x14ac:dyDescent="0.25">
      <c r="A76" s="94"/>
      <c r="B76" s="67" t="s">
        <v>95</v>
      </c>
      <c r="C76" s="89" t="s">
        <v>94</v>
      </c>
      <c r="D76" s="103">
        <v>133785481.40000001</v>
      </c>
      <c r="E76" s="103">
        <f>'[1]27'!D8</f>
        <v>145473681.28561676</v>
      </c>
      <c r="F76" s="103">
        <f>'[1]27'!F8</f>
        <v>239746360.00273716</v>
      </c>
      <c r="G76" s="103">
        <f>'[1]27'!H8</f>
        <v>239746360.00273716</v>
      </c>
      <c r="H76" s="103">
        <f>'[1]27'!J8</f>
        <v>236012692.8449581</v>
      </c>
      <c r="I76" s="103">
        <f>'[1]27'!L8</f>
        <v>219068192.39762318</v>
      </c>
      <c r="J76" s="103">
        <f>'[1]27'!N8</f>
        <v>231348658.63272804</v>
      </c>
      <c r="K76" s="103">
        <f>'[1]27'!P8</f>
        <v>213239103.95034209</v>
      </c>
      <c r="L76" s="103">
        <f>'[1]27'!R8</f>
        <v>255842884.09878156</v>
      </c>
      <c r="M76" s="103">
        <f>'[1]27'!T8</f>
        <v>215932794.31460679</v>
      </c>
      <c r="N76" s="103">
        <f>'[1]27'!V8</f>
        <v>282899959.41905957</v>
      </c>
      <c r="O76" s="103">
        <f>'[1]27'!X8</f>
        <v>218852614.49269518</v>
      </c>
      <c r="P76" s="3"/>
      <c r="Q76" s="3"/>
      <c r="R76" s="3"/>
      <c r="S76" s="3"/>
      <c r="T76" s="3"/>
      <c r="U76" s="3"/>
    </row>
    <row r="77" spans="1:21" ht="33" customHeight="1" x14ac:dyDescent="0.25">
      <c r="A77" s="94">
        <v>15</v>
      </c>
      <c r="B77" s="67" t="s">
        <v>96</v>
      </c>
      <c r="C77" s="89" t="s">
        <v>94</v>
      </c>
      <c r="D77" s="103">
        <f>'[1]32'!C8</f>
        <v>12196677.9</v>
      </c>
      <c r="E77" s="103">
        <f>'[1]32'!D8</f>
        <v>14180104.02595</v>
      </c>
      <c r="F77" s="103">
        <f>'[1]32'!E8</f>
        <v>15344208.259098792</v>
      </c>
      <c r="G77" s="103">
        <f>'[1]32'!F8</f>
        <v>15592645.513196317</v>
      </c>
      <c r="H77" s="103">
        <f>'[1]32'!G8</f>
        <v>16608045.043151969</v>
      </c>
      <c r="I77" s="103">
        <f>'[1]32'!H8</f>
        <v>16677927.195009042</v>
      </c>
      <c r="J77" s="103">
        <f>'[1]32'!I8</f>
        <v>17601670.105368059</v>
      </c>
      <c r="K77" s="103">
        <f>'[1]32'!J8</f>
        <v>17651648.977131158</v>
      </c>
      <c r="L77" s="103">
        <f>'[1]32'!K8</f>
        <v>18499355.280741829</v>
      </c>
      <c r="M77" s="103">
        <f>'[1]32'!L8</f>
        <v>18635341.696433514</v>
      </c>
      <c r="N77" s="103">
        <f>'[1]32'!M8</f>
        <v>19442822.400059659</v>
      </c>
      <c r="O77" s="103">
        <f>'[1]32'!N8</f>
        <v>19548473.439558756</v>
      </c>
      <c r="P77" s="3"/>
      <c r="Q77" s="3"/>
      <c r="R77" s="3"/>
      <c r="S77" s="3"/>
      <c r="T77" s="3"/>
      <c r="U77" s="3"/>
    </row>
    <row r="78" spans="1:21" ht="31.5" customHeight="1" x14ac:dyDescent="0.25">
      <c r="A78" s="94"/>
      <c r="B78" s="67" t="s">
        <v>97</v>
      </c>
      <c r="C78" s="89" t="s">
        <v>12</v>
      </c>
      <c r="D78" s="103">
        <f>'[1]32'!C9</f>
        <v>105.1</v>
      </c>
      <c r="E78" s="103">
        <f>'[1]32'!D9</f>
        <v>102.70496413207731</v>
      </c>
      <c r="F78" s="103">
        <f>'[1]32'!E9</f>
        <v>100.19390699748021</v>
      </c>
      <c r="G78" s="103">
        <f>'[1]32'!F9</f>
        <v>102.67173900439433</v>
      </c>
      <c r="H78" s="103">
        <f>'[1]32'!G9</f>
        <v>101.72610164440758</v>
      </c>
      <c r="I78" s="103">
        <f>'[1]32'!H9</f>
        <v>101.76994785137789</v>
      </c>
      <c r="J78" s="103">
        <f>'[1]32'!I9</f>
        <v>100.83995588760121</v>
      </c>
      <c r="K78" s="103">
        <f>'[1]32'!J9</f>
        <v>100.89455299714734</v>
      </c>
      <c r="L78" s="103">
        <f>'[1]32'!K9</f>
        <v>100</v>
      </c>
      <c r="M78" s="103">
        <f>'[1]32'!L9</f>
        <v>100.64138151242368</v>
      </c>
      <c r="N78" s="103">
        <f>'[1]32'!M9</f>
        <v>99.999999999999986</v>
      </c>
      <c r="O78" s="103">
        <f>'[1]32'!N9</f>
        <v>99.999999999999986</v>
      </c>
      <c r="P78" s="3"/>
      <c r="Q78" s="3"/>
      <c r="R78" s="3"/>
      <c r="S78" s="3"/>
      <c r="T78" s="3"/>
      <c r="U78" s="3"/>
    </row>
    <row r="79" spans="1:21" ht="31.5" customHeight="1" x14ac:dyDescent="0.25">
      <c r="A79" s="94">
        <v>16</v>
      </c>
      <c r="B79" s="67" t="s">
        <v>98</v>
      </c>
      <c r="C79" s="89" t="s">
        <v>94</v>
      </c>
      <c r="D79" s="103">
        <f>'[1]33'!C9</f>
        <v>6008218.2999999998</v>
      </c>
      <c r="E79" s="103">
        <f>'[1]33'!D9</f>
        <v>5979998.7999999998</v>
      </c>
      <c r="F79" s="103">
        <f>'[1]33'!E9</f>
        <v>6242217.3055399992</v>
      </c>
      <c r="G79" s="103">
        <f>'[1]33'!F9</f>
        <v>6250314.9731151992</v>
      </c>
      <c r="H79" s="103">
        <f>'[1]33'!G9</f>
        <v>6508077.1690147799</v>
      </c>
      <c r="I79" s="103">
        <f>'[1]33'!H9</f>
        <v>6533412.8680008128</v>
      </c>
      <c r="J79" s="103">
        <f>'[1]33'!I9</f>
        <v>6786099.4833686817</v>
      </c>
      <c r="K79" s="103">
        <f>'[1]33'!J9</f>
        <v>6862682.2905062363</v>
      </c>
      <c r="L79" s="103">
        <f>'[1]33'!K9</f>
        <v>7148596.8367842538</v>
      </c>
      <c r="M79" s="103">
        <f>'[1]33'!L9</f>
        <v>7282618.9100777414</v>
      </c>
      <c r="N79" s="103">
        <f>'[1]33'!M9</f>
        <v>7620404.2280120142</v>
      </c>
      <c r="O79" s="103">
        <f>'[1]33'!N9</f>
        <v>7751094.3865949679</v>
      </c>
      <c r="P79" s="3"/>
      <c r="Q79" s="3"/>
      <c r="R79" s="3"/>
      <c r="S79" s="3"/>
      <c r="T79" s="3"/>
      <c r="U79" s="3"/>
    </row>
    <row r="80" spans="1:21" ht="30" customHeight="1" x14ac:dyDescent="0.25">
      <c r="A80" s="94"/>
      <c r="B80" s="67" t="s">
        <v>97</v>
      </c>
      <c r="C80" s="89" t="s">
        <v>12</v>
      </c>
      <c r="D80" s="103">
        <f>'[1]33'!C10</f>
        <v>93.111500000000007</v>
      </c>
      <c r="E80" s="103">
        <f>'[1]33'!D10</f>
        <v>89.828807157771053</v>
      </c>
      <c r="F80" s="103">
        <f>'[1]33'!E10</f>
        <v>95.415837039967286</v>
      </c>
      <c r="G80" s="103">
        <f>'[1]33'!F10</f>
        <v>96.5992035583686</v>
      </c>
      <c r="H80" s="103">
        <f>'[1]33'!G10</f>
        <v>96.80507087398415</v>
      </c>
      <c r="I80" s="103">
        <f>'[1]33'!H10</f>
        <v>97.873912040276124</v>
      </c>
      <c r="J80" s="103">
        <f>'[1]33'!I10</f>
        <v>97.816095556314977</v>
      </c>
      <c r="K80" s="103">
        <f>'[1]33'!J10</f>
        <v>98.907511061182404</v>
      </c>
      <c r="L80" s="103">
        <f>'[1]33'!K10</f>
        <v>98.819665131801571</v>
      </c>
      <c r="M80" s="103">
        <f>'[1]33'!L10</f>
        <v>99.923853539206263</v>
      </c>
      <c r="N80" s="103">
        <f>'[1]33'!M10</f>
        <v>99.999999999999986</v>
      </c>
      <c r="O80" s="103">
        <f>'[1]33'!N10</f>
        <v>100.21919827260929</v>
      </c>
      <c r="P80" s="3"/>
      <c r="Q80" s="3"/>
      <c r="R80" s="3"/>
      <c r="S80" s="3"/>
      <c r="T80" s="3"/>
      <c r="U80" s="3"/>
    </row>
    <row r="81" spans="1:21" ht="30" customHeight="1" x14ac:dyDescent="0.25">
      <c r="A81" s="94">
        <v>17</v>
      </c>
      <c r="B81" s="67" t="s">
        <v>99</v>
      </c>
      <c r="C81" s="89" t="s">
        <v>100</v>
      </c>
      <c r="D81" s="103">
        <f>'[1]29'!C9</f>
        <v>375543.85000000003</v>
      </c>
      <c r="E81" s="103">
        <f>'[1]29'!D9</f>
        <v>418693.18660000007</v>
      </c>
      <c r="F81" s="103">
        <f>'[1]29'!E9</f>
        <v>449761.22650000011</v>
      </c>
      <c r="G81" s="103">
        <f>'[1]29'!F9</f>
        <v>447393.20490000001</v>
      </c>
      <c r="H81" s="103">
        <f>'[1]29'!G9</f>
        <v>480796.39151600003</v>
      </c>
      <c r="I81" s="103">
        <f>'[1]29'!H9</f>
        <v>472947.96758230001</v>
      </c>
      <c r="J81" s="103">
        <f>'[1]29'!I9</f>
        <v>505678.6218190834</v>
      </c>
      <c r="K81" s="103">
        <f>'[1]29'!J9</f>
        <v>497312.49724976037</v>
      </c>
      <c r="L81" s="103">
        <f>'[1]29'!K9</f>
        <v>531978.0850753641</v>
      </c>
      <c r="M81" s="103">
        <f>'[1]29'!L9</f>
        <v>523373.97465169861</v>
      </c>
      <c r="N81" s="103">
        <f>'[1]29'!M9</f>
        <v>561152.62550100952</v>
      </c>
      <c r="O81" s="103">
        <f>'[1]29'!N9</f>
        <v>551373.6960314319</v>
      </c>
      <c r="P81" s="3"/>
      <c r="Q81" s="3"/>
      <c r="R81" s="3"/>
      <c r="S81" s="3"/>
      <c r="T81" s="3"/>
      <c r="U81" s="3"/>
    </row>
    <row r="82" spans="1:21" ht="29.25" customHeight="1" thickBot="1" x14ac:dyDescent="0.3">
      <c r="A82" s="122"/>
      <c r="B82" s="123" t="s">
        <v>97</v>
      </c>
      <c r="C82" s="124" t="s">
        <v>12</v>
      </c>
      <c r="D82" s="125">
        <f>'[1]29'!C10</f>
        <v>101.5442</v>
      </c>
      <c r="E82" s="125">
        <f>'[1]29'!D10</f>
        <v>98.489245978531045</v>
      </c>
      <c r="F82" s="125">
        <f>'[1]29'!E10</f>
        <v>99.463185315801525</v>
      </c>
      <c r="G82" s="125">
        <f>'[1]29'!F10</f>
        <v>99.770929703003091</v>
      </c>
      <c r="H82" s="125">
        <f>'[1]29'!G10</f>
        <v>100.47026759782047</v>
      </c>
      <c r="I82" s="125">
        <f>'[1]29'!H10</f>
        <v>100.582230860298</v>
      </c>
      <c r="J82" s="125">
        <f>'[1]29'!I10</f>
        <v>100.07156187708156</v>
      </c>
      <c r="K82" s="125">
        <f>'[1]29'!J10</f>
        <v>100.23987612991567</v>
      </c>
      <c r="L82" s="125">
        <f>'[1]29'!K10</f>
        <v>100.09593302351072</v>
      </c>
      <c r="M82" s="125">
        <f>'[1]29'!L10</f>
        <v>100.32455957848046</v>
      </c>
      <c r="N82" s="125">
        <f>'[1]29'!M10</f>
        <v>100.3655205346202</v>
      </c>
      <c r="O82" s="125">
        <f>'[1]29'!N10</f>
        <v>100.42883676845818</v>
      </c>
      <c r="P82" s="3"/>
      <c r="Q82" s="3"/>
      <c r="R82" s="3"/>
      <c r="S82" s="3"/>
      <c r="T82" s="3"/>
      <c r="U82" s="3"/>
    </row>
    <row r="83" spans="1:21" ht="47.25" x14ac:dyDescent="0.25">
      <c r="A83" s="119">
        <v>18</v>
      </c>
      <c r="B83" s="120" t="s">
        <v>115</v>
      </c>
      <c r="C83" s="121" t="s">
        <v>94</v>
      </c>
      <c r="D83" s="256">
        <v>2165410.2000000002</v>
      </c>
      <c r="E83" s="256">
        <v>2838141</v>
      </c>
      <c r="F83" s="256">
        <v>2990825.7</v>
      </c>
      <c r="G83" s="256">
        <v>2990825.7</v>
      </c>
      <c r="H83" s="256">
        <v>3356354.1</v>
      </c>
      <c r="I83" s="256">
        <v>3356354.1</v>
      </c>
      <c r="J83" s="256">
        <v>3728595.5</v>
      </c>
      <c r="K83" s="256">
        <v>3728595.5</v>
      </c>
      <c r="L83" s="256">
        <v>3876943.9</v>
      </c>
      <c r="M83" s="256">
        <v>3868852.1</v>
      </c>
      <c r="N83" s="256">
        <v>4033451.4</v>
      </c>
      <c r="O83" s="256">
        <v>4016402.1</v>
      </c>
    </row>
    <row r="84" spans="1:21" ht="15.75" x14ac:dyDescent="0.25">
      <c r="A84" s="94">
        <v>19</v>
      </c>
      <c r="B84" s="67" t="s">
        <v>104</v>
      </c>
      <c r="C84" s="89" t="s">
        <v>94</v>
      </c>
      <c r="D84" s="105">
        <v>1530440</v>
      </c>
      <c r="E84" s="105">
        <v>1982524.4</v>
      </c>
      <c r="F84" s="105">
        <v>2170204.5</v>
      </c>
      <c r="G84" s="105">
        <v>2170204.5</v>
      </c>
      <c r="H84" s="105">
        <v>2436312.7000000002</v>
      </c>
      <c r="I84" s="105">
        <v>2436312.7000000002</v>
      </c>
      <c r="J84" s="105">
        <v>2697243</v>
      </c>
      <c r="K84" s="105">
        <v>2697243</v>
      </c>
      <c r="L84" s="105">
        <v>2845591.4</v>
      </c>
      <c r="M84" s="105">
        <v>2837499.6</v>
      </c>
      <c r="N84" s="105">
        <v>3002098.9</v>
      </c>
      <c r="O84" s="105">
        <v>2985049.6</v>
      </c>
    </row>
    <row r="85" spans="1:21" ht="47.25" x14ac:dyDescent="0.25">
      <c r="A85" s="94">
        <v>20</v>
      </c>
      <c r="B85" s="67" t="s">
        <v>102</v>
      </c>
      <c r="C85" s="89" t="s">
        <v>94</v>
      </c>
      <c r="D85" s="105">
        <v>108914</v>
      </c>
      <c r="E85" s="105">
        <v>114863</v>
      </c>
      <c r="F85" s="105">
        <v>94961</v>
      </c>
      <c r="G85" s="105">
        <v>94961</v>
      </c>
      <c r="H85" s="105">
        <v>99941</v>
      </c>
      <c r="I85" s="105">
        <v>99941</v>
      </c>
      <c r="J85" s="105">
        <v>99941</v>
      </c>
      <c r="K85" s="105">
        <v>99941</v>
      </c>
      <c r="L85" s="105">
        <v>99941</v>
      </c>
      <c r="M85" s="105">
        <v>99941</v>
      </c>
      <c r="N85" s="105">
        <v>99941</v>
      </c>
      <c r="O85" s="105">
        <v>99941</v>
      </c>
    </row>
    <row r="86" spans="1:21" ht="31.5" x14ac:dyDescent="0.25">
      <c r="A86" s="94">
        <v>21</v>
      </c>
      <c r="B86" s="106" t="s">
        <v>116</v>
      </c>
      <c r="C86" s="89" t="s">
        <v>94</v>
      </c>
      <c r="D86" s="107">
        <v>4504600.2</v>
      </c>
      <c r="E86" s="107">
        <v>5098921.7</v>
      </c>
      <c r="F86" s="107">
        <v>4898384.3</v>
      </c>
      <c r="G86" s="107">
        <v>4878333.3</v>
      </c>
      <c r="H86" s="107">
        <v>5389980.2999999998</v>
      </c>
      <c r="I86" s="107">
        <v>5345371.2</v>
      </c>
      <c r="J86" s="107">
        <v>5863206.2999999998</v>
      </c>
      <c r="K86" s="107">
        <v>5810656.9000000004</v>
      </c>
      <c r="L86" s="107">
        <v>6119241.0999999996</v>
      </c>
      <c r="M86" s="107">
        <v>6049799.5999999996</v>
      </c>
      <c r="N86" s="107">
        <v>6389561.2000000002</v>
      </c>
      <c r="O86" s="107">
        <v>6301704.5999999996</v>
      </c>
    </row>
    <row r="87" spans="1:21" ht="15.75" x14ac:dyDescent="0.25">
      <c r="A87" s="94">
        <v>22</v>
      </c>
      <c r="B87" s="106" t="s">
        <v>105</v>
      </c>
      <c r="C87" s="89" t="s">
        <v>94</v>
      </c>
      <c r="D87" s="103">
        <v>3491211.7</v>
      </c>
      <c r="E87" s="103">
        <v>3672583.4</v>
      </c>
      <c r="F87" s="103">
        <v>3976238.7</v>
      </c>
      <c r="G87" s="103">
        <v>3956187.7</v>
      </c>
      <c r="H87" s="103">
        <v>4365857</v>
      </c>
      <c r="I87" s="103">
        <v>4321247.9000000004</v>
      </c>
      <c r="J87" s="103">
        <v>4728558.5</v>
      </c>
      <c r="K87" s="103">
        <v>4676009.0999999996</v>
      </c>
      <c r="L87" s="103">
        <v>4984593.7</v>
      </c>
      <c r="M87" s="103">
        <v>4915152.2</v>
      </c>
      <c r="N87" s="103">
        <v>5254913.8</v>
      </c>
      <c r="O87" s="103">
        <v>5167057.2</v>
      </c>
    </row>
    <row r="88" spans="1:21" ht="15.75" x14ac:dyDescent="0.25">
      <c r="A88" s="94">
        <v>23</v>
      </c>
      <c r="B88" s="67" t="s">
        <v>106</v>
      </c>
      <c r="C88" s="89" t="s">
        <v>94</v>
      </c>
      <c r="D88" s="103">
        <v>3545904.6</v>
      </c>
      <c r="E88" s="103">
        <v>4445278.8</v>
      </c>
      <c r="F88" s="103">
        <v>4645151.59</v>
      </c>
      <c r="G88" s="103">
        <v>4636263.0999999996</v>
      </c>
      <c r="H88" s="103">
        <v>4863746.67</v>
      </c>
      <c r="I88" s="103">
        <v>4853890.3899999997</v>
      </c>
      <c r="J88" s="103">
        <v>5077670.49</v>
      </c>
      <c r="K88" s="103">
        <v>5057047.84</v>
      </c>
      <c r="L88" s="103">
        <v>5305568.37</v>
      </c>
      <c r="M88" s="103">
        <v>5273193.08</v>
      </c>
      <c r="N88" s="103">
        <v>5548089.8399999999</v>
      </c>
      <c r="O88" s="103">
        <v>5502762.4000000004</v>
      </c>
    </row>
    <row r="89" spans="1:21" ht="31.5" x14ac:dyDescent="0.25">
      <c r="A89" s="94">
        <v>24</v>
      </c>
      <c r="B89" s="108" t="s">
        <v>103</v>
      </c>
      <c r="C89" s="109" t="s">
        <v>12</v>
      </c>
      <c r="D89" s="110">
        <f>D85/D88*100</f>
        <v>3.0715434363349763</v>
      </c>
      <c r="E89" s="110">
        <f t="shared" ref="E89:O89" si="2">E85/E88*100</f>
        <v>2.5839324183671</v>
      </c>
      <c r="F89" s="110">
        <f t="shared" si="2"/>
        <v>2.0443035746008884</v>
      </c>
      <c r="G89" s="110">
        <f t="shared" si="2"/>
        <v>2.0482228456793146</v>
      </c>
      <c r="H89" s="110">
        <f t="shared" si="2"/>
        <v>2.0548150794210671</v>
      </c>
      <c r="I89" s="110">
        <f t="shared" si="2"/>
        <v>2.0589875742950183</v>
      </c>
      <c r="J89" s="110">
        <f t="shared" si="2"/>
        <v>1.9682450879162896</v>
      </c>
      <c r="K89" s="110">
        <f t="shared" si="2"/>
        <v>1.9762715948520668</v>
      </c>
      <c r="L89" s="110">
        <f t="shared" si="2"/>
        <v>1.8837001623635659</v>
      </c>
      <c r="M89" s="110">
        <f t="shared" si="2"/>
        <v>1.8952653256535033</v>
      </c>
      <c r="N89" s="110">
        <f t="shared" si="2"/>
        <v>1.8013587177240085</v>
      </c>
      <c r="O89" s="110">
        <f t="shared" si="2"/>
        <v>1.8161968977617495</v>
      </c>
    </row>
    <row r="90" spans="1:21" ht="31.5" x14ac:dyDescent="0.25">
      <c r="A90" s="94"/>
      <c r="B90" s="108" t="s">
        <v>109</v>
      </c>
      <c r="C90" s="109" t="s">
        <v>110</v>
      </c>
      <c r="D90" s="110">
        <f>D87-D88</f>
        <v>-54692.899999999907</v>
      </c>
      <c r="E90" s="110">
        <f t="shared" ref="E90:O90" si="3">E87-E88</f>
        <v>-772695.39999999991</v>
      </c>
      <c r="F90" s="110">
        <f t="shared" si="3"/>
        <v>-668912.88999999966</v>
      </c>
      <c r="G90" s="110">
        <f t="shared" si="3"/>
        <v>-680075.39999999944</v>
      </c>
      <c r="H90" s="110">
        <f t="shared" si="3"/>
        <v>-497889.66999999993</v>
      </c>
      <c r="I90" s="110">
        <f t="shared" si="3"/>
        <v>-532642.48999999929</v>
      </c>
      <c r="J90" s="110">
        <f t="shared" si="3"/>
        <v>-349111.99000000022</v>
      </c>
      <c r="K90" s="110">
        <f t="shared" si="3"/>
        <v>-381038.74000000022</v>
      </c>
      <c r="L90" s="110">
        <f t="shared" si="3"/>
        <v>-320974.66999999993</v>
      </c>
      <c r="M90" s="110">
        <f t="shared" si="3"/>
        <v>-358040.87999999989</v>
      </c>
      <c r="N90" s="110">
        <f t="shared" si="3"/>
        <v>-293176.04000000004</v>
      </c>
      <c r="O90" s="110">
        <f t="shared" si="3"/>
        <v>-335705.20000000019</v>
      </c>
    </row>
    <row r="91" spans="1:21" ht="15.75" x14ac:dyDescent="0.25">
      <c r="A91" s="111">
        <v>18</v>
      </c>
      <c r="B91" s="67" t="s">
        <v>101</v>
      </c>
      <c r="C91" s="89" t="s">
        <v>94</v>
      </c>
      <c r="D91" s="95">
        <f>'[1]16'!C7</f>
        <v>23090558</v>
      </c>
      <c r="E91" s="95">
        <f>'[1]16'!D7</f>
        <v>25068995.810000002</v>
      </c>
      <c r="F91" s="95">
        <f>'[1]16'!E7</f>
        <v>19792279.219999999</v>
      </c>
      <c r="G91" s="95">
        <f>'[1]16'!F7</f>
        <v>19792279.219999999</v>
      </c>
      <c r="H91" s="95">
        <f>'[1]16'!G7</f>
        <v>17132353.370000001</v>
      </c>
      <c r="I91" s="95">
        <f>'[1]16'!H7</f>
        <v>17132353.370000001</v>
      </c>
      <c r="J91" s="95">
        <f>'[1]16'!I7</f>
        <v>15591914.25</v>
      </c>
      <c r="K91" s="95">
        <f>'[1]16'!J7</f>
        <v>15591914.25</v>
      </c>
      <c r="L91" s="95">
        <f>'[1]16'!K7</f>
        <v>15677217.869999999</v>
      </c>
      <c r="M91" s="95">
        <f>'[1]16'!L7</f>
        <v>15677217.869999999</v>
      </c>
      <c r="N91" s="95">
        <f>'[1]16'!M7</f>
        <v>18269293.09</v>
      </c>
      <c r="O91" s="95">
        <f>'[1]16'!N7</f>
        <v>18269293.09</v>
      </c>
    </row>
  </sheetData>
  <mergeCells count="11">
    <mergeCell ref="N5:O5"/>
    <mergeCell ref="M1:N1"/>
    <mergeCell ref="M3:O3"/>
    <mergeCell ref="L4:M4"/>
    <mergeCell ref="A5:A6"/>
    <mergeCell ref="B5:B6"/>
    <mergeCell ref="C5:C6"/>
    <mergeCell ref="F5:G5"/>
    <mergeCell ref="H5:I5"/>
    <mergeCell ref="J5:K5"/>
    <mergeCell ref="L5:M5"/>
  </mergeCells>
  <pageMargins left="0.25" right="0.25" top="0.75" bottom="0.75" header="0.3" footer="0.3"/>
  <pageSetup paperSize="9" scale="61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3"/>
  <sheetViews>
    <sheetView view="pageBreakPreview" zoomScale="70" zoomScaleNormal="100" zoomScaleSheetLayoutView="70" workbookViewId="0">
      <pane xSplit="2" ySplit="6" topLeftCell="C73" activePane="bottomRight" state="frozen"/>
      <selection activeCell="D36" sqref="D36"/>
      <selection pane="topRight" activeCell="D36" sqref="D36"/>
      <selection pane="bottomLeft" activeCell="D36" sqref="D36"/>
      <selection pane="bottomRight" activeCell="F85" sqref="F84:F85"/>
    </sheetView>
  </sheetViews>
  <sheetFormatPr defaultRowHeight="12.75" x14ac:dyDescent="0.2"/>
  <cols>
    <col min="1" max="1" width="4" style="2" customWidth="1"/>
    <col min="2" max="2" width="39.42578125" style="1" customWidth="1"/>
    <col min="3" max="3" width="11.140625" style="2" customWidth="1"/>
    <col min="4" max="4" width="15" style="2" customWidth="1"/>
    <col min="5" max="5" width="15.7109375" style="2" customWidth="1"/>
    <col min="6" max="6" width="13" style="2" customWidth="1"/>
    <col min="7" max="8" width="14.85546875" style="2" customWidth="1"/>
    <col min="9" max="9" width="12" style="2" customWidth="1"/>
    <col min="10" max="10" width="14.85546875" style="2" customWidth="1"/>
    <col min="11" max="11" width="14.5703125" style="2" customWidth="1"/>
    <col min="12" max="12" width="12.140625" style="2" customWidth="1"/>
    <col min="13" max="13" width="14.85546875" style="2" customWidth="1"/>
    <col min="14" max="14" width="14.5703125" style="2" customWidth="1"/>
    <col min="15" max="15" width="11.5703125" style="2" customWidth="1"/>
    <col min="16" max="16" width="15" style="2" customWidth="1"/>
    <col min="17" max="17" width="14.28515625" style="2" customWidth="1"/>
    <col min="18" max="18" width="12.28515625" style="2" customWidth="1"/>
    <col min="19" max="19" width="14.85546875" style="2" customWidth="1"/>
    <col min="20" max="20" width="14.5703125" style="2" customWidth="1"/>
    <col min="21" max="21" width="12.42578125" style="2" customWidth="1"/>
    <col min="22" max="22" width="14.28515625" style="2" customWidth="1"/>
    <col min="23" max="23" width="14.5703125" style="2" customWidth="1"/>
    <col min="24" max="33" width="8.85546875" style="2" customWidth="1"/>
    <col min="34" max="264" width="9.140625" style="2"/>
    <col min="265" max="265" width="4" style="2" customWidth="1"/>
    <col min="266" max="266" width="59.140625" style="2" customWidth="1"/>
    <col min="267" max="267" width="11.7109375" style="2" customWidth="1"/>
    <col min="268" max="270" width="13.7109375" style="2" customWidth="1"/>
    <col min="271" max="271" width="13.5703125" style="2" customWidth="1"/>
    <col min="272" max="272" width="14.5703125" style="2" customWidth="1"/>
    <col min="273" max="273" width="14.140625" style="2" customWidth="1"/>
    <col min="274" max="274" width="14.28515625" style="2" customWidth="1"/>
    <col min="275" max="275" width="13.42578125" style="2" customWidth="1"/>
    <col min="276" max="276" width="14.5703125" style="2" customWidth="1"/>
    <col min="277" max="277" width="13.7109375" style="2" customWidth="1"/>
    <col min="278" max="278" width="13.42578125" style="2" customWidth="1"/>
    <col min="279" max="279" width="13.5703125" style="2" customWidth="1"/>
    <col min="280" max="289" width="8.85546875" style="2" customWidth="1"/>
    <col min="290" max="520" width="9.140625" style="2"/>
    <col min="521" max="521" width="4" style="2" customWidth="1"/>
    <col min="522" max="522" width="59.140625" style="2" customWidth="1"/>
    <col min="523" max="523" width="11.7109375" style="2" customWidth="1"/>
    <col min="524" max="526" width="13.7109375" style="2" customWidth="1"/>
    <col min="527" max="527" width="13.5703125" style="2" customWidth="1"/>
    <col min="528" max="528" width="14.5703125" style="2" customWidth="1"/>
    <col min="529" max="529" width="14.140625" style="2" customWidth="1"/>
    <col min="530" max="530" width="14.28515625" style="2" customWidth="1"/>
    <col min="531" max="531" width="13.42578125" style="2" customWidth="1"/>
    <col min="532" max="532" width="14.5703125" style="2" customWidth="1"/>
    <col min="533" max="533" width="13.7109375" style="2" customWidth="1"/>
    <col min="534" max="534" width="13.42578125" style="2" customWidth="1"/>
    <col min="535" max="535" width="13.5703125" style="2" customWidth="1"/>
    <col min="536" max="545" width="8.85546875" style="2" customWidth="1"/>
    <col min="546" max="776" width="9.140625" style="2"/>
    <col min="777" max="777" width="4" style="2" customWidth="1"/>
    <col min="778" max="778" width="59.140625" style="2" customWidth="1"/>
    <col min="779" max="779" width="11.7109375" style="2" customWidth="1"/>
    <col min="780" max="782" width="13.7109375" style="2" customWidth="1"/>
    <col min="783" max="783" width="13.5703125" style="2" customWidth="1"/>
    <col min="784" max="784" width="14.5703125" style="2" customWidth="1"/>
    <col min="785" max="785" width="14.140625" style="2" customWidth="1"/>
    <col min="786" max="786" width="14.28515625" style="2" customWidth="1"/>
    <col min="787" max="787" width="13.42578125" style="2" customWidth="1"/>
    <col min="788" max="788" width="14.5703125" style="2" customWidth="1"/>
    <col min="789" max="789" width="13.7109375" style="2" customWidth="1"/>
    <col min="790" max="790" width="13.42578125" style="2" customWidth="1"/>
    <col min="791" max="791" width="13.5703125" style="2" customWidth="1"/>
    <col min="792" max="801" width="8.85546875" style="2" customWidth="1"/>
    <col min="802" max="1032" width="9.140625" style="2"/>
    <col min="1033" max="1033" width="4" style="2" customWidth="1"/>
    <col min="1034" max="1034" width="59.140625" style="2" customWidth="1"/>
    <col min="1035" max="1035" width="11.7109375" style="2" customWidth="1"/>
    <col min="1036" max="1038" width="13.7109375" style="2" customWidth="1"/>
    <col min="1039" max="1039" width="13.5703125" style="2" customWidth="1"/>
    <col min="1040" max="1040" width="14.5703125" style="2" customWidth="1"/>
    <col min="1041" max="1041" width="14.140625" style="2" customWidth="1"/>
    <col min="1042" max="1042" width="14.28515625" style="2" customWidth="1"/>
    <col min="1043" max="1043" width="13.42578125" style="2" customWidth="1"/>
    <col min="1044" max="1044" width="14.5703125" style="2" customWidth="1"/>
    <col min="1045" max="1045" width="13.7109375" style="2" customWidth="1"/>
    <col min="1046" max="1046" width="13.42578125" style="2" customWidth="1"/>
    <col min="1047" max="1047" width="13.5703125" style="2" customWidth="1"/>
    <col min="1048" max="1057" width="8.85546875" style="2" customWidth="1"/>
    <col min="1058" max="1288" width="9.140625" style="2"/>
    <col min="1289" max="1289" width="4" style="2" customWidth="1"/>
    <col min="1290" max="1290" width="59.140625" style="2" customWidth="1"/>
    <col min="1291" max="1291" width="11.7109375" style="2" customWidth="1"/>
    <col min="1292" max="1294" width="13.7109375" style="2" customWidth="1"/>
    <col min="1295" max="1295" width="13.5703125" style="2" customWidth="1"/>
    <col min="1296" max="1296" width="14.5703125" style="2" customWidth="1"/>
    <col min="1297" max="1297" width="14.140625" style="2" customWidth="1"/>
    <col min="1298" max="1298" width="14.28515625" style="2" customWidth="1"/>
    <col min="1299" max="1299" width="13.42578125" style="2" customWidth="1"/>
    <col min="1300" max="1300" width="14.5703125" style="2" customWidth="1"/>
    <col min="1301" max="1301" width="13.7109375" style="2" customWidth="1"/>
    <col min="1302" max="1302" width="13.42578125" style="2" customWidth="1"/>
    <col min="1303" max="1303" width="13.5703125" style="2" customWidth="1"/>
    <col min="1304" max="1313" width="8.85546875" style="2" customWidth="1"/>
    <col min="1314" max="1544" width="9.140625" style="2"/>
    <col min="1545" max="1545" width="4" style="2" customWidth="1"/>
    <col min="1546" max="1546" width="59.140625" style="2" customWidth="1"/>
    <col min="1547" max="1547" width="11.7109375" style="2" customWidth="1"/>
    <col min="1548" max="1550" width="13.7109375" style="2" customWidth="1"/>
    <col min="1551" max="1551" width="13.5703125" style="2" customWidth="1"/>
    <col min="1552" max="1552" width="14.5703125" style="2" customWidth="1"/>
    <col min="1553" max="1553" width="14.140625" style="2" customWidth="1"/>
    <col min="1554" max="1554" width="14.28515625" style="2" customWidth="1"/>
    <col min="1555" max="1555" width="13.42578125" style="2" customWidth="1"/>
    <col min="1556" max="1556" width="14.5703125" style="2" customWidth="1"/>
    <col min="1557" max="1557" width="13.7109375" style="2" customWidth="1"/>
    <col min="1558" max="1558" width="13.42578125" style="2" customWidth="1"/>
    <col min="1559" max="1559" width="13.5703125" style="2" customWidth="1"/>
    <col min="1560" max="1569" width="8.85546875" style="2" customWidth="1"/>
    <col min="1570" max="1800" width="9.140625" style="2"/>
    <col min="1801" max="1801" width="4" style="2" customWidth="1"/>
    <col min="1802" max="1802" width="59.140625" style="2" customWidth="1"/>
    <col min="1803" max="1803" width="11.7109375" style="2" customWidth="1"/>
    <col min="1804" max="1806" width="13.7109375" style="2" customWidth="1"/>
    <col min="1807" max="1807" width="13.5703125" style="2" customWidth="1"/>
    <col min="1808" max="1808" width="14.5703125" style="2" customWidth="1"/>
    <col min="1809" max="1809" width="14.140625" style="2" customWidth="1"/>
    <col min="1810" max="1810" width="14.28515625" style="2" customWidth="1"/>
    <col min="1811" max="1811" width="13.42578125" style="2" customWidth="1"/>
    <col min="1812" max="1812" width="14.5703125" style="2" customWidth="1"/>
    <col min="1813" max="1813" width="13.7109375" style="2" customWidth="1"/>
    <col min="1814" max="1814" width="13.42578125" style="2" customWidth="1"/>
    <col min="1815" max="1815" width="13.5703125" style="2" customWidth="1"/>
    <col min="1816" max="1825" width="8.85546875" style="2" customWidth="1"/>
    <col min="1826" max="2056" width="9.140625" style="2"/>
    <col min="2057" max="2057" width="4" style="2" customWidth="1"/>
    <col min="2058" max="2058" width="59.140625" style="2" customWidth="1"/>
    <col min="2059" max="2059" width="11.7109375" style="2" customWidth="1"/>
    <col min="2060" max="2062" width="13.7109375" style="2" customWidth="1"/>
    <col min="2063" max="2063" width="13.5703125" style="2" customWidth="1"/>
    <col min="2064" max="2064" width="14.5703125" style="2" customWidth="1"/>
    <col min="2065" max="2065" width="14.140625" style="2" customWidth="1"/>
    <col min="2066" max="2066" width="14.28515625" style="2" customWidth="1"/>
    <col min="2067" max="2067" width="13.42578125" style="2" customWidth="1"/>
    <col min="2068" max="2068" width="14.5703125" style="2" customWidth="1"/>
    <col min="2069" max="2069" width="13.7109375" style="2" customWidth="1"/>
    <col min="2070" max="2070" width="13.42578125" style="2" customWidth="1"/>
    <col min="2071" max="2071" width="13.5703125" style="2" customWidth="1"/>
    <col min="2072" max="2081" width="8.85546875" style="2" customWidth="1"/>
    <col min="2082" max="2312" width="9.140625" style="2"/>
    <col min="2313" max="2313" width="4" style="2" customWidth="1"/>
    <col min="2314" max="2314" width="59.140625" style="2" customWidth="1"/>
    <col min="2315" max="2315" width="11.7109375" style="2" customWidth="1"/>
    <col min="2316" max="2318" width="13.7109375" style="2" customWidth="1"/>
    <col min="2319" max="2319" width="13.5703125" style="2" customWidth="1"/>
    <col min="2320" max="2320" width="14.5703125" style="2" customWidth="1"/>
    <col min="2321" max="2321" width="14.140625" style="2" customWidth="1"/>
    <col min="2322" max="2322" width="14.28515625" style="2" customWidth="1"/>
    <col min="2323" max="2323" width="13.42578125" style="2" customWidth="1"/>
    <col min="2324" max="2324" width="14.5703125" style="2" customWidth="1"/>
    <col min="2325" max="2325" width="13.7109375" style="2" customWidth="1"/>
    <col min="2326" max="2326" width="13.42578125" style="2" customWidth="1"/>
    <col min="2327" max="2327" width="13.5703125" style="2" customWidth="1"/>
    <col min="2328" max="2337" width="8.85546875" style="2" customWidth="1"/>
    <col min="2338" max="2568" width="9.140625" style="2"/>
    <col min="2569" max="2569" width="4" style="2" customWidth="1"/>
    <col min="2570" max="2570" width="59.140625" style="2" customWidth="1"/>
    <col min="2571" max="2571" width="11.7109375" style="2" customWidth="1"/>
    <col min="2572" max="2574" width="13.7109375" style="2" customWidth="1"/>
    <col min="2575" max="2575" width="13.5703125" style="2" customWidth="1"/>
    <col min="2576" max="2576" width="14.5703125" style="2" customWidth="1"/>
    <col min="2577" max="2577" width="14.140625" style="2" customWidth="1"/>
    <col min="2578" max="2578" width="14.28515625" style="2" customWidth="1"/>
    <col min="2579" max="2579" width="13.42578125" style="2" customWidth="1"/>
    <col min="2580" max="2580" width="14.5703125" style="2" customWidth="1"/>
    <col min="2581" max="2581" width="13.7109375" style="2" customWidth="1"/>
    <col min="2582" max="2582" width="13.42578125" style="2" customWidth="1"/>
    <col min="2583" max="2583" width="13.5703125" style="2" customWidth="1"/>
    <col min="2584" max="2593" width="8.85546875" style="2" customWidth="1"/>
    <col min="2594" max="2824" width="9.140625" style="2"/>
    <col min="2825" max="2825" width="4" style="2" customWidth="1"/>
    <col min="2826" max="2826" width="59.140625" style="2" customWidth="1"/>
    <col min="2827" max="2827" width="11.7109375" style="2" customWidth="1"/>
    <col min="2828" max="2830" width="13.7109375" style="2" customWidth="1"/>
    <col min="2831" max="2831" width="13.5703125" style="2" customWidth="1"/>
    <col min="2832" max="2832" width="14.5703125" style="2" customWidth="1"/>
    <col min="2833" max="2833" width="14.140625" style="2" customWidth="1"/>
    <col min="2834" max="2834" width="14.28515625" style="2" customWidth="1"/>
    <col min="2835" max="2835" width="13.42578125" style="2" customWidth="1"/>
    <col min="2836" max="2836" width="14.5703125" style="2" customWidth="1"/>
    <col min="2837" max="2837" width="13.7109375" style="2" customWidth="1"/>
    <col min="2838" max="2838" width="13.42578125" style="2" customWidth="1"/>
    <col min="2839" max="2839" width="13.5703125" style="2" customWidth="1"/>
    <col min="2840" max="2849" width="8.85546875" style="2" customWidth="1"/>
    <col min="2850" max="3080" width="9.140625" style="2"/>
    <col min="3081" max="3081" width="4" style="2" customWidth="1"/>
    <col min="3082" max="3082" width="59.140625" style="2" customWidth="1"/>
    <col min="3083" max="3083" width="11.7109375" style="2" customWidth="1"/>
    <col min="3084" max="3086" width="13.7109375" style="2" customWidth="1"/>
    <col min="3087" max="3087" width="13.5703125" style="2" customWidth="1"/>
    <col min="3088" max="3088" width="14.5703125" style="2" customWidth="1"/>
    <col min="3089" max="3089" width="14.140625" style="2" customWidth="1"/>
    <col min="3090" max="3090" width="14.28515625" style="2" customWidth="1"/>
    <col min="3091" max="3091" width="13.42578125" style="2" customWidth="1"/>
    <col min="3092" max="3092" width="14.5703125" style="2" customWidth="1"/>
    <col min="3093" max="3093" width="13.7109375" style="2" customWidth="1"/>
    <col min="3094" max="3094" width="13.42578125" style="2" customWidth="1"/>
    <col min="3095" max="3095" width="13.5703125" style="2" customWidth="1"/>
    <col min="3096" max="3105" width="8.85546875" style="2" customWidth="1"/>
    <col min="3106" max="3336" width="9.140625" style="2"/>
    <col min="3337" max="3337" width="4" style="2" customWidth="1"/>
    <col min="3338" max="3338" width="59.140625" style="2" customWidth="1"/>
    <col min="3339" max="3339" width="11.7109375" style="2" customWidth="1"/>
    <col min="3340" max="3342" width="13.7109375" style="2" customWidth="1"/>
    <col min="3343" max="3343" width="13.5703125" style="2" customWidth="1"/>
    <col min="3344" max="3344" width="14.5703125" style="2" customWidth="1"/>
    <col min="3345" max="3345" width="14.140625" style="2" customWidth="1"/>
    <col min="3346" max="3346" width="14.28515625" style="2" customWidth="1"/>
    <col min="3347" max="3347" width="13.42578125" style="2" customWidth="1"/>
    <col min="3348" max="3348" width="14.5703125" style="2" customWidth="1"/>
    <col min="3349" max="3349" width="13.7109375" style="2" customWidth="1"/>
    <col min="3350" max="3350" width="13.42578125" style="2" customWidth="1"/>
    <col min="3351" max="3351" width="13.5703125" style="2" customWidth="1"/>
    <col min="3352" max="3361" width="8.85546875" style="2" customWidth="1"/>
    <col min="3362" max="3592" width="9.140625" style="2"/>
    <col min="3593" max="3593" width="4" style="2" customWidth="1"/>
    <col min="3594" max="3594" width="59.140625" style="2" customWidth="1"/>
    <col min="3595" max="3595" width="11.7109375" style="2" customWidth="1"/>
    <col min="3596" max="3598" width="13.7109375" style="2" customWidth="1"/>
    <col min="3599" max="3599" width="13.5703125" style="2" customWidth="1"/>
    <col min="3600" max="3600" width="14.5703125" style="2" customWidth="1"/>
    <col min="3601" max="3601" width="14.140625" style="2" customWidth="1"/>
    <col min="3602" max="3602" width="14.28515625" style="2" customWidth="1"/>
    <col min="3603" max="3603" width="13.42578125" style="2" customWidth="1"/>
    <col min="3604" max="3604" width="14.5703125" style="2" customWidth="1"/>
    <col min="3605" max="3605" width="13.7109375" style="2" customWidth="1"/>
    <col min="3606" max="3606" width="13.42578125" style="2" customWidth="1"/>
    <col min="3607" max="3607" width="13.5703125" style="2" customWidth="1"/>
    <col min="3608" max="3617" width="8.85546875" style="2" customWidth="1"/>
    <col min="3618" max="3848" width="9.140625" style="2"/>
    <col min="3849" max="3849" width="4" style="2" customWidth="1"/>
    <col min="3850" max="3850" width="59.140625" style="2" customWidth="1"/>
    <col min="3851" max="3851" width="11.7109375" style="2" customWidth="1"/>
    <col min="3852" max="3854" width="13.7109375" style="2" customWidth="1"/>
    <col min="3855" max="3855" width="13.5703125" style="2" customWidth="1"/>
    <col min="3856" max="3856" width="14.5703125" style="2" customWidth="1"/>
    <col min="3857" max="3857" width="14.140625" style="2" customWidth="1"/>
    <col min="3858" max="3858" width="14.28515625" style="2" customWidth="1"/>
    <col min="3859" max="3859" width="13.42578125" style="2" customWidth="1"/>
    <col min="3860" max="3860" width="14.5703125" style="2" customWidth="1"/>
    <col min="3861" max="3861" width="13.7109375" style="2" customWidth="1"/>
    <col min="3862" max="3862" width="13.42578125" style="2" customWidth="1"/>
    <col min="3863" max="3863" width="13.5703125" style="2" customWidth="1"/>
    <col min="3864" max="3873" width="8.85546875" style="2" customWidth="1"/>
    <col min="3874" max="4104" width="9.140625" style="2"/>
    <col min="4105" max="4105" width="4" style="2" customWidth="1"/>
    <col min="4106" max="4106" width="59.140625" style="2" customWidth="1"/>
    <col min="4107" max="4107" width="11.7109375" style="2" customWidth="1"/>
    <col min="4108" max="4110" width="13.7109375" style="2" customWidth="1"/>
    <col min="4111" max="4111" width="13.5703125" style="2" customWidth="1"/>
    <col min="4112" max="4112" width="14.5703125" style="2" customWidth="1"/>
    <col min="4113" max="4113" width="14.140625" style="2" customWidth="1"/>
    <col min="4114" max="4114" width="14.28515625" style="2" customWidth="1"/>
    <col min="4115" max="4115" width="13.42578125" style="2" customWidth="1"/>
    <col min="4116" max="4116" width="14.5703125" style="2" customWidth="1"/>
    <col min="4117" max="4117" width="13.7109375" style="2" customWidth="1"/>
    <col min="4118" max="4118" width="13.42578125" style="2" customWidth="1"/>
    <col min="4119" max="4119" width="13.5703125" style="2" customWidth="1"/>
    <col min="4120" max="4129" width="8.85546875" style="2" customWidth="1"/>
    <col min="4130" max="4360" width="9.140625" style="2"/>
    <col min="4361" max="4361" width="4" style="2" customWidth="1"/>
    <col min="4362" max="4362" width="59.140625" style="2" customWidth="1"/>
    <col min="4363" max="4363" width="11.7109375" style="2" customWidth="1"/>
    <col min="4364" max="4366" width="13.7109375" style="2" customWidth="1"/>
    <col min="4367" max="4367" width="13.5703125" style="2" customWidth="1"/>
    <col min="4368" max="4368" width="14.5703125" style="2" customWidth="1"/>
    <col min="4369" max="4369" width="14.140625" style="2" customWidth="1"/>
    <col min="4370" max="4370" width="14.28515625" style="2" customWidth="1"/>
    <col min="4371" max="4371" width="13.42578125" style="2" customWidth="1"/>
    <col min="4372" max="4372" width="14.5703125" style="2" customWidth="1"/>
    <col min="4373" max="4373" width="13.7109375" style="2" customWidth="1"/>
    <col min="4374" max="4374" width="13.42578125" style="2" customWidth="1"/>
    <col min="4375" max="4375" width="13.5703125" style="2" customWidth="1"/>
    <col min="4376" max="4385" width="8.85546875" style="2" customWidth="1"/>
    <col min="4386" max="4616" width="9.140625" style="2"/>
    <col min="4617" max="4617" width="4" style="2" customWidth="1"/>
    <col min="4618" max="4618" width="59.140625" style="2" customWidth="1"/>
    <col min="4619" max="4619" width="11.7109375" style="2" customWidth="1"/>
    <col min="4620" max="4622" width="13.7109375" style="2" customWidth="1"/>
    <col min="4623" max="4623" width="13.5703125" style="2" customWidth="1"/>
    <col min="4624" max="4624" width="14.5703125" style="2" customWidth="1"/>
    <col min="4625" max="4625" width="14.140625" style="2" customWidth="1"/>
    <col min="4626" max="4626" width="14.28515625" style="2" customWidth="1"/>
    <col min="4627" max="4627" width="13.42578125" style="2" customWidth="1"/>
    <col min="4628" max="4628" width="14.5703125" style="2" customWidth="1"/>
    <col min="4629" max="4629" width="13.7109375" style="2" customWidth="1"/>
    <col min="4630" max="4630" width="13.42578125" style="2" customWidth="1"/>
    <col min="4631" max="4631" width="13.5703125" style="2" customWidth="1"/>
    <col min="4632" max="4641" width="8.85546875" style="2" customWidth="1"/>
    <col min="4642" max="4872" width="9.140625" style="2"/>
    <col min="4873" max="4873" width="4" style="2" customWidth="1"/>
    <col min="4874" max="4874" width="59.140625" style="2" customWidth="1"/>
    <col min="4875" max="4875" width="11.7109375" style="2" customWidth="1"/>
    <col min="4876" max="4878" width="13.7109375" style="2" customWidth="1"/>
    <col min="4879" max="4879" width="13.5703125" style="2" customWidth="1"/>
    <col min="4880" max="4880" width="14.5703125" style="2" customWidth="1"/>
    <col min="4881" max="4881" width="14.140625" style="2" customWidth="1"/>
    <col min="4882" max="4882" width="14.28515625" style="2" customWidth="1"/>
    <col min="4883" max="4883" width="13.42578125" style="2" customWidth="1"/>
    <col min="4884" max="4884" width="14.5703125" style="2" customWidth="1"/>
    <col min="4885" max="4885" width="13.7109375" style="2" customWidth="1"/>
    <col min="4886" max="4886" width="13.42578125" style="2" customWidth="1"/>
    <col min="4887" max="4887" width="13.5703125" style="2" customWidth="1"/>
    <col min="4888" max="4897" width="8.85546875" style="2" customWidth="1"/>
    <col min="4898" max="5128" width="9.140625" style="2"/>
    <col min="5129" max="5129" width="4" style="2" customWidth="1"/>
    <col min="5130" max="5130" width="59.140625" style="2" customWidth="1"/>
    <col min="5131" max="5131" width="11.7109375" style="2" customWidth="1"/>
    <col min="5132" max="5134" width="13.7109375" style="2" customWidth="1"/>
    <col min="5135" max="5135" width="13.5703125" style="2" customWidth="1"/>
    <col min="5136" max="5136" width="14.5703125" style="2" customWidth="1"/>
    <col min="5137" max="5137" width="14.140625" style="2" customWidth="1"/>
    <col min="5138" max="5138" width="14.28515625" style="2" customWidth="1"/>
    <col min="5139" max="5139" width="13.42578125" style="2" customWidth="1"/>
    <col min="5140" max="5140" width="14.5703125" style="2" customWidth="1"/>
    <col min="5141" max="5141" width="13.7109375" style="2" customWidth="1"/>
    <col min="5142" max="5142" width="13.42578125" style="2" customWidth="1"/>
    <col min="5143" max="5143" width="13.5703125" style="2" customWidth="1"/>
    <col min="5144" max="5153" width="8.85546875" style="2" customWidth="1"/>
    <col min="5154" max="5384" width="9.140625" style="2"/>
    <col min="5385" max="5385" width="4" style="2" customWidth="1"/>
    <col min="5386" max="5386" width="59.140625" style="2" customWidth="1"/>
    <col min="5387" max="5387" width="11.7109375" style="2" customWidth="1"/>
    <col min="5388" max="5390" width="13.7109375" style="2" customWidth="1"/>
    <col min="5391" max="5391" width="13.5703125" style="2" customWidth="1"/>
    <col min="5392" max="5392" width="14.5703125" style="2" customWidth="1"/>
    <col min="5393" max="5393" width="14.140625" style="2" customWidth="1"/>
    <col min="5394" max="5394" width="14.28515625" style="2" customWidth="1"/>
    <col min="5395" max="5395" width="13.42578125" style="2" customWidth="1"/>
    <col min="5396" max="5396" width="14.5703125" style="2" customWidth="1"/>
    <col min="5397" max="5397" width="13.7109375" style="2" customWidth="1"/>
    <col min="5398" max="5398" width="13.42578125" style="2" customWidth="1"/>
    <col min="5399" max="5399" width="13.5703125" style="2" customWidth="1"/>
    <col min="5400" max="5409" width="8.85546875" style="2" customWidth="1"/>
    <col min="5410" max="5640" width="9.140625" style="2"/>
    <col min="5641" max="5641" width="4" style="2" customWidth="1"/>
    <col min="5642" max="5642" width="59.140625" style="2" customWidth="1"/>
    <col min="5643" max="5643" width="11.7109375" style="2" customWidth="1"/>
    <col min="5644" max="5646" width="13.7109375" style="2" customWidth="1"/>
    <col min="5647" max="5647" width="13.5703125" style="2" customWidth="1"/>
    <col min="5648" max="5648" width="14.5703125" style="2" customWidth="1"/>
    <col min="5649" max="5649" width="14.140625" style="2" customWidth="1"/>
    <col min="5650" max="5650" width="14.28515625" style="2" customWidth="1"/>
    <col min="5651" max="5651" width="13.42578125" style="2" customWidth="1"/>
    <col min="5652" max="5652" width="14.5703125" style="2" customWidth="1"/>
    <col min="5653" max="5653" width="13.7109375" style="2" customWidth="1"/>
    <col min="5654" max="5654" width="13.42578125" style="2" customWidth="1"/>
    <col min="5655" max="5655" width="13.5703125" style="2" customWidth="1"/>
    <col min="5656" max="5665" width="8.85546875" style="2" customWidth="1"/>
    <col min="5666" max="5896" width="9.140625" style="2"/>
    <col min="5897" max="5897" width="4" style="2" customWidth="1"/>
    <col min="5898" max="5898" width="59.140625" style="2" customWidth="1"/>
    <col min="5899" max="5899" width="11.7109375" style="2" customWidth="1"/>
    <col min="5900" max="5902" width="13.7109375" style="2" customWidth="1"/>
    <col min="5903" max="5903" width="13.5703125" style="2" customWidth="1"/>
    <col min="5904" max="5904" width="14.5703125" style="2" customWidth="1"/>
    <col min="5905" max="5905" width="14.140625" style="2" customWidth="1"/>
    <col min="5906" max="5906" width="14.28515625" style="2" customWidth="1"/>
    <col min="5907" max="5907" width="13.42578125" style="2" customWidth="1"/>
    <col min="5908" max="5908" width="14.5703125" style="2" customWidth="1"/>
    <col min="5909" max="5909" width="13.7109375" style="2" customWidth="1"/>
    <col min="5910" max="5910" width="13.42578125" style="2" customWidth="1"/>
    <col min="5911" max="5911" width="13.5703125" style="2" customWidth="1"/>
    <col min="5912" max="5921" width="8.85546875" style="2" customWidth="1"/>
    <col min="5922" max="6152" width="9.140625" style="2"/>
    <col min="6153" max="6153" width="4" style="2" customWidth="1"/>
    <col min="6154" max="6154" width="59.140625" style="2" customWidth="1"/>
    <col min="6155" max="6155" width="11.7109375" style="2" customWidth="1"/>
    <col min="6156" max="6158" width="13.7109375" style="2" customWidth="1"/>
    <col min="6159" max="6159" width="13.5703125" style="2" customWidth="1"/>
    <col min="6160" max="6160" width="14.5703125" style="2" customWidth="1"/>
    <col min="6161" max="6161" width="14.140625" style="2" customWidth="1"/>
    <col min="6162" max="6162" width="14.28515625" style="2" customWidth="1"/>
    <col min="6163" max="6163" width="13.42578125" style="2" customWidth="1"/>
    <col min="6164" max="6164" width="14.5703125" style="2" customWidth="1"/>
    <col min="6165" max="6165" width="13.7109375" style="2" customWidth="1"/>
    <col min="6166" max="6166" width="13.42578125" style="2" customWidth="1"/>
    <col min="6167" max="6167" width="13.5703125" style="2" customWidth="1"/>
    <col min="6168" max="6177" width="8.85546875" style="2" customWidth="1"/>
    <col min="6178" max="6408" width="9.140625" style="2"/>
    <col min="6409" max="6409" width="4" style="2" customWidth="1"/>
    <col min="6410" max="6410" width="59.140625" style="2" customWidth="1"/>
    <col min="6411" max="6411" width="11.7109375" style="2" customWidth="1"/>
    <col min="6412" max="6414" width="13.7109375" style="2" customWidth="1"/>
    <col min="6415" max="6415" width="13.5703125" style="2" customWidth="1"/>
    <col min="6416" max="6416" width="14.5703125" style="2" customWidth="1"/>
    <col min="6417" max="6417" width="14.140625" style="2" customWidth="1"/>
    <col min="6418" max="6418" width="14.28515625" style="2" customWidth="1"/>
    <col min="6419" max="6419" width="13.42578125" style="2" customWidth="1"/>
    <col min="6420" max="6420" width="14.5703125" style="2" customWidth="1"/>
    <col min="6421" max="6421" width="13.7109375" style="2" customWidth="1"/>
    <col min="6422" max="6422" width="13.42578125" style="2" customWidth="1"/>
    <col min="6423" max="6423" width="13.5703125" style="2" customWidth="1"/>
    <col min="6424" max="6433" width="8.85546875" style="2" customWidth="1"/>
    <col min="6434" max="6664" width="9.140625" style="2"/>
    <col min="6665" max="6665" width="4" style="2" customWidth="1"/>
    <col min="6666" max="6666" width="59.140625" style="2" customWidth="1"/>
    <col min="6667" max="6667" width="11.7109375" style="2" customWidth="1"/>
    <col min="6668" max="6670" width="13.7109375" style="2" customWidth="1"/>
    <col min="6671" max="6671" width="13.5703125" style="2" customWidth="1"/>
    <col min="6672" max="6672" width="14.5703125" style="2" customWidth="1"/>
    <col min="6673" max="6673" width="14.140625" style="2" customWidth="1"/>
    <col min="6674" max="6674" width="14.28515625" style="2" customWidth="1"/>
    <col min="6675" max="6675" width="13.42578125" style="2" customWidth="1"/>
    <col min="6676" max="6676" width="14.5703125" style="2" customWidth="1"/>
    <col min="6677" max="6677" width="13.7109375" style="2" customWidth="1"/>
    <col min="6678" max="6678" width="13.42578125" style="2" customWidth="1"/>
    <col min="6679" max="6679" width="13.5703125" style="2" customWidth="1"/>
    <col min="6680" max="6689" width="8.85546875" style="2" customWidth="1"/>
    <col min="6690" max="6920" width="9.140625" style="2"/>
    <col min="6921" max="6921" width="4" style="2" customWidth="1"/>
    <col min="6922" max="6922" width="59.140625" style="2" customWidth="1"/>
    <col min="6923" max="6923" width="11.7109375" style="2" customWidth="1"/>
    <col min="6924" max="6926" width="13.7109375" style="2" customWidth="1"/>
    <col min="6927" max="6927" width="13.5703125" style="2" customWidth="1"/>
    <col min="6928" max="6928" width="14.5703125" style="2" customWidth="1"/>
    <col min="6929" max="6929" width="14.140625" style="2" customWidth="1"/>
    <col min="6930" max="6930" width="14.28515625" style="2" customWidth="1"/>
    <col min="6931" max="6931" width="13.42578125" style="2" customWidth="1"/>
    <col min="6932" max="6932" width="14.5703125" style="2" customWidth="1"/>
    <col min="6933" max="6933" width="13.7109375" style="2" customWidth="1"/>
    <col min="6934" max="6934" width="13.42578125" style="2" customWidth="1"/>
    <col min="6935" max="6935" width="13.5703125" style="2" customWidth="1"/>
    <col min="6936" max="6945" width="8.85546875" style="2" customWidth="1"/>
    <col min="6946" max="7176" width="9.140625" style="2"/>
    <col min="7177" max="7177" width="4" style="2" customWidth="1"/>
    <col min="7178" max="7178" width="59.140625" style="2" customWidth="1"/>
    <col min="7179" max="7179" width="11.7109375" style="2" customWidth="1"/>
    <col min="7180" max="7182" width="13.7109375" style="2" customWidth="1"/>
    <col min="7183" max="7183" width="13.5703125" style="2" customWidth="1"/>
    <col min="7184" max="7184" width="14.5703125" style="2" customWidth="1"/>
    <col min="7185" max="7185" width="14.140625" style="2" customWidth="1"/>
    <col min="7186" max="7186" width="14.28515625" style="2" customWidth="1"/>
    <col min="7187" max="7187" width="13.42578125" style="2" customWidth="1"/>
    <col min="7188" max="7188" width="14.5703125" style="2" customWidth="1"/>
    <col min="7189" max="7189" width="13.7109375" style="2" customWidth="1"/>
    <col min="7190" max="7190" width="13.42578125" style="2" customWidth="1"/>
    <col min="7191" max="7191" width="13.5703125" style="2" customWidth="1"/>
    <col min="7192" max="7201" width="8.85546875" style="2" customWidth="1"/>
    <col min="7202" max="7432" width="9.140625" style="2"/>
    <col min="7433" max="7433" width="4" style="2" customWidth="1"/>
    <col min="7434" max="7434" width="59.140625" style="2" customWidth="1"/>
    <col min="7435" max="7435" width="11.7109375" style="2" customWidth="1"/>
    <col min="7436" max="7438" width="13.7109375" style="2" customWidth="1"/>
    <col min="7439" max="7439" width="13.5703125" style="2" customWidth="1"/>
    <col min="7440" max="7440" width="14.5703125" style="2" customWidth="1"/>
    <col min="7441" max="7441" width="14.140625" style="2" customWidth="1"/>
    <col min="7442" max="7442" width="14.28515625" style="2" customWidth="1"/>
    <col min="7443" max="7443" width="13.42578125" style="2" customWidth="1"/>
    <col min="7444" max="7444" width="14.5703125" style="2" customWidth="1"/>
    <col min="7445" max="7445" width="13.7109375" style="2" customWidth="1"/>
    <col min="7446" max="7446" width="13.42578125" style="2" customWidth="1"/>
    <col min="7447" max="7447" width="13.5703125" style="2" customWidth="1"/>
    <col min="7448" max="7457" width="8.85546875" style="2" customWidth="1"/>
    <col min="7458" max="7688" width="9.140625" style="2"/>
    <col min="7689" max="7689" width="4" style="2" customWidth="1"/>
    <col min="7690" max="7690" width="59.140625" style="2" customWidth="1"/>
    <col min="7691" max="7691" width="11.7109375" style="2" customWidth="1"/>
    <col min="7692" max="7694" width="13.7109375" style="2" customWidth="1"/>
    <col min="7695" max="7695" width="13.5703125" style="2" customWidth="1"/>
    <col min="7696" max="7696" width="14.5703125" style="2" customWidth="1"/>
    <col min="7697" max="7697" width="14.140625" style="2" customWidth="1"/>
    <col min="7698" max="7698" width="14.28515625" style="2" customWidth="1"/>
    <col min="7699" max="7699" width="13.42578125" style="2" customWidth="1"/>
    <col min="7700" max="7700" width="14.5703125" style="2" customWidth="1"/>
    <col min="7701" max="7701" width="13.7109375" style="2" customWidth="1"/>
    <col min="7702" max="7702" width="13.42578125" style="2" customWidth="1"/>
    <col min="7703" max="7703" width="13.5703125" style="2" customWidth="1"/>
    <col min="7704" max="7713" width="8.85546875" style="2" customWidth="1"/>
    <col min="7714" max="7944" width="9.140625" style="2"/>
    <col min="7945" max="7945" width="4" style="2" customWidth="1"/>
    <col min="7946" max="7946" width="59.140625" style="2" customWidth="1"/>
    <col min="7947" max="7947" width="11.7109375" style="2" customWidth="1"/>
    <col min="7948" max="7950" width="13.7109375" style="2" customWidth="1"/>
    <col min="7951" max="7951" width="13.5703125" style="2" customWidth="1"/>
    <col min="7952" max="7952" width="14.5703125" style="2" customWidth="1"/>
    <col min="7953" max="7953" width="14.140625" style="2" customWidth="1"/>
    <col min="7954" max="7954" width="14.28515625" style="2" customWidth="1"/>
    <col min="7955" max="7955" width="13.42578125" style="2" customWidth="1"/>
    <col min="7956" max="7956" width="14.5703125" style="2" customWidth="1"/>
    <col min="7957" max="7957" width="13.7109375" style="2" customWidth="1"/>
    <col min="7958" max="7958" width="13.42578125" style="2" customWidth="1"/>
    <col min="7959" max="7959" width="13.5703125" style="2" customWidth="1"/>
    <col min="7960" max="7969" width="8.85546875" style="2" customWidth="1"/>
    <col min="7970" max="8200" width="9.140625" style="2"/>
    <col min="8201" max="8201" width="4" style="2" customWidth="1"/>
    <col min="8202" max="8202" width="59.140625" style="2" customWidth="1"/>
    <col min="8203" max="8203" width="11.7109375" style="2" customWidth="1"/>
    <col min="8204" max="8206" width="13.7109375" style="2" customWidth="1"/>
    <col min="8207" max="8207" width="13.5703125" style="2" customWidth="1"/>
    <col min="8208" max="8208" width="14.5703125" style="2" customWidth="1"/>
    <col min="8209" max="8209" width="14.140625" style="2" customWidth="1"/>
    <col min="8210" max="8210" width="14.28515625" style="2" customWidth="1"/>
    <col min="8211" max="8211" width="13.42578125" style="2" customWidth="1"/>
    <col min="8212" max="8212" width="14.5703125" style="2" customWidth="1"/>
    <col min="8213" max="8213" width="13.7109375" style="2" customWidth="1"/>
    <col min="8214" max="8214" width="13.42578125" style="2" customWidth="1"/>
    <col min="8215" max="8215" width="13.5703125" style="2" customWidth="1"/>
    <col min="8216" max="8225" width="8.85546875" style="2" customWidth="1"/>
    <col min="8226" max="8456" width="9.140625" style="2"/>
    <col min="8457" max="8457" width="4" style="2" customWidth="1"/>
    <col min="8458" max="8458" width="59.140625" style="2" customWidth="1"/>
    <col min="8459" max="8459" width="11.7109375" style="2" customWidth="1"/>
    <col min="8460" max="8462" width="13.7109375" style="2" customWidth="1"/>
    <col min="8463" max="8463" width="13.5703125" style="2" customWidth="1"/>
    <col min="8464" max="8464" width="14.5703125" style="2" customWidth="1"/>
    <col min="8465" max="8465" width="14.140625" style="2" customWidth="1"/>
    <col min="8466" max="8466" width="14.28515625" style="2" customWidth="1"/>
    <col min="8467" max="8467" width="13.42578125" style="2" customWidth="1"/>
    <col min="8468" max="8468" width="14.5703125" style="2" customWidth="1"/>
    <col min="8469" max="8469" width="13.7109375" style="2" customWidth="1"/>
    <col min="8470" max="8470" width="13.42578125" style="2" customWidth="1"/>
    <col min="8471" max="8471" width="13.5703125" style="2" customWidth="1"/>
    <col min="8472" max="8481" width="8.85546875" style="2" customWidth="1"/>
    <col min="8482" max="8712" width="9.140625" style="2"/>
    <col min="8713" max="8713" width="4" style="2" customWidth="1"/>
    <col min="8714" max="8714" width="59.140625" style="2" customWidth="1"/>
    <col min="8715" max="8715" width="11.7109375" style="2" customWidth="1"/>
    <col min="8716" max="8718" width="13.7109375" style="2" customWidth="1"/>
    <col min="8719" max="8719" width="13.5703125" style="2" customWidth="1"/>
    <col min="8720" max="8720" width="14.5703125" style="2" customWidth="1"/>
    <col min="8721" max="8721" width="14.140625" style="2" customWidth="1"/>
    <col min="8722" max="8722" width="14.28515625" style="2" customWidth="1"/>
    <col min="8723" max="8723" width="13.42578125" style="2" customWidth="1"/>
    <col min="8724" max="8724" width="14.5703125" style="2" customWidth="1"/>
    <col min="8725" max="8725" width="13.7109375" style="2" customWidth="1"/>
    <col min="8726" max="8726" width="13.42578125" style="2" customWidth="1"/>
    <col min="8727" max="8727" width="13.5703125" style="2" customWidth="1"/>
    <col min="8728" max="8737" width="8.85546875" style="2" customWidth="1"/>
    <col min="8738" max="8968" width="9.140625" style="2"/>
    <col min="8969" max="8969" width="4" style="2" customWidth="1"/>
    <col min="8970" max="8970" width="59.140625" style="2" customWidth="1"/>
    <col min="8971" max="8971" width="11.7109375" style="2" customWidth="1"/>
    <col min="8972" max="8974" width="13.7109375" style="2" customWidth="1"/>
    <col min="8975" max="8975" width="13.5703125" style="2" customWidth="1"/>
    <col min="8976" max="8976" width="14.5703125" style="2" customWidth="1"/>
    <col min="8977" max="8977" width="14.140625" style="2" customWidth="1"/>
    <col min="8978" max="8978" width="14.28515625" style="2" customWidth="1"/>
    <col min="8979" max="8979" width="13.42578125" style="2" customWidth="1"/>
    <col min="8980" max="8980" width="14.5703125" style="2" customWidth="1"/>
    <col min="8981" max="8981" width="13.7109375" style="2" customWidth="1"/>
    <col min="8982" max="8982" width="13.42578125" style="2" customWidth="1"/>
    <col min="8983" max="8983" width="13.5703125" style="2" customWidth="1"/>
    <col min="8984" max="8993" width="8.85546875" style="2" customWidth="1"/>
    <col min="8994" max="9224" width="9.140625" style="2"/>
    <col min="9225" max="9225" width="4" style="2" customWidth="1"/>
    <col min="9226" max="9226" width="59.140625" style="2" customWidth="1"/>
    <col min="9227" max="9227" width="11.7109375" style="2" customWidth="1"/>
    <col min="9228" max="9230" width="13.7109375" style="2" customWidth="1"/>
    <col min="9231" max="9231" width="13.5703125" style="2" customWidth="1"/>
    <col min="9232" max="9232" width="14.5703125" style="2" customWidth="1"/>
    <col min="9233" max="9233" width="14.140625" style="2" customWidth="1"/>
    <col min="9234" max="9234" width="14.28515625" style="2" customWidth="1"/>
    <col min="9235" max="9235" width="13.42578125" style="2" customWidth="1"/>
    <col min="9236" max="9236" width="14.5703125" style="2" customWidth="1"/>
    <col min="9237" max="9237" width="13.7109375" style="2" customWidth="1"/>
    <col min="9238" max="9238" width="13.42578125" style="2" customWidth="1"/>
    <col min="9239" max="9239" width="13.5703125" style="2" customWidth="1"/>
    <col min="9240" max="9249" width="8.85546875" style="2" customWidth="1"/>
    <col min="9250" max="9480" width="9.140625" style="2"/>
    <col min="9481" max="9481" width="4" style="2" customWidth="1"/>
    <col min="9482" max="9482" width="59.140625" style="2" customWidth="1"/>
    <col min="9483" max="9483" width="11.7109375" style="2" customWidth="1"/>
    <col min="9484" max="9486" width="13.7109375" style="2" customWidth="1"/>
    <col min="9487" max="9487" width="13.5703125" style="2" customWidth="1"/>
    <col min="9488" max="9488" width="14.5703125" style="2" customWidth="1"/>
    <col min="9489" max="9489" width="14.140625" style="2" customWidth="1"/>
    <col min="9490" max="9490" width="14.28515625" style="2" customWidth="1"/>
    <col min="9491" max="9491" width="13.42578125" style="2" customWidth="1"/>
    <col min="9492" max="9492" width="14.5703125" style="2" customWidth="1"/>
    <col min="9493" max="9493" width="13.7109375" style="2" customWidth="1"/>
    <col min="9494" max="9494" width="13.42578125" style="2" customWidth="1"/>
    <col min="9495" max="9495" width="13.5703125" style="2" customWidth="1"/>
    <col min="9496" max="9505" width="8.85546875" style="2" customWidth="1"/>
    <col min="9506" max="9736" width="9.140625" style="2"/>
    <col min="9737" max="9737" width="4" style="2" customWidth="1"/>
    <col min="9738" max="9738" width="59.140625" style="2" customWidth="1"/>
    <col min="9739" max="9739" width="11.7109375" style="2" customWidth="1"/>
    <col min="9740" max="9742" width="13.7109375" style="2" customWidth="1"/>
    <col min="9743" max="9743" width="13.5703125" style="2" customWidth="1"/>
    <col min="9744" max="9744" width="14.5703125" style="2" customWidth="1"/>
    <col min="9745" max="9745" width="14.140625" style="2" customWidth="1"/>
    <col min="9746" max="9746" width="14.28515625" style="2" customWidth="1"/>
    <col min="9747" max="9747" width="13.42578125" style="2" customWidth="1"/>
    <col min="9748" max="9748" width="14.5703125" style="2" customWidth="1"/>
    <col min="9749" max="9749" width="13.7109375" style="2" customWidth="1"/>
    <col min="9750" max="9750" width="13.42578125" style="2" customWidth="1"/>
    <col min="9751" max="9751" width="13.5703125" style="2" customWidth="1"/>
    <col min="9752" max="9761" width="8.85546875" style="2" customWidth="1"/>
    <col min="9762" max="9992" width="9.140625" style="2"/>
    <col min="9993" max="9993" width="4" style="2" customWidth="1"/>
    <col min="9994" max="9994" width="59.140625" style="2" customWidth="1"/>
    <col min="9995" max="9995" width="11.7109375" style="2" customWidth="1"/>
    <col min="9996" max="9998" width="13.7109375" style="2" customWidth="1"/>
    <col min="9999" max="9999" width="13.5703125" style="2" customWidth="1"/>
    <col min="10000" max="10000" width="14.5703125" style="2" customWidth="1"/>
    <col min="10001" max="10001" width="14.140625" style="2" customWidth="1"/>
    <col min="10002" max="10002" width="14.28515625" style="2" customWidth="1"/>
    <col min="10003" max="10003" width="13.42578125" style="2" customWidth="1"/>
    <col min="10004" max="10004" width="14.5703125" style="2" customWidth="1"/>
    <col min="10005" max="10005" width="13.7109375" style="2" customWidth="1"/>
    <col min="10006" max="10006" width="13.42578125" style="2" customWidth="1"/>
    <col min="10007" max="10007" width="13.5703125" style="2" customWidth="1"/>
    <col min="10008" max="10017" width="8.85546875" style="2" customWidth="1"/>
    <col min="10018" max="10248" width="9.140625" style="2"/>
    <col min="10249" max="10249" width="4" style="2" customWidth="1"/>
    <col min="10250" max="10250" width="59.140625" style="2" customWidth="1"/>
    <col min="10251" max="10251" width="11.7109375" style="2" customWidth="1"/>
    <col min="10252" max="10254" width="13.7109375" style="2" customWidth="1"/>
    <col min="10255" max="10255" width="13.5703125" style="2" customWidth="1"/>
    <col min="10256" max="10256" width="14.5703125" style="2" customWidth="1"/>
    <col min="10257" max="10257" width="14.140625" style="2" customWidth="1"/>
    <col min="10258" max="10258" width="14.28515625" style="2" customWidth="1"/>
    <col min="10259" max="10259" width="13.42578125" style="2" customWidth="1"/>
    <col min="10260" max="10260" width="14.5703125" style="2" customWidth="1"/>
    <col min="10261" max="10261" width="13.7109375" style="2" customWidth="1"/>
    <col min="10262" max="10262" width="13.42578125" style="2" customWidth="1"/>
    <col min="10263" max="10263" width="13.5703125" style="2" customWidth="1"/>
    <col min="10264" max="10273" width="8.85546875" style="2" customWidth="1"/>
    <col min="10274" max="10504" width="9.140625" style="2"/>
    <col min="10505" max="10505" width="4" style="2" customWidth="1"/>
    <col min="10506" max="10506" width="59.140625" style="2" customWidth="1"/>
    <col min="10507" max="10507" width="11.7109375" style="2" customWidth="1"/>
    <col min="10508" max="10510" width="13.7109375" style="2" customWidth="1"/>
    <col min="10511" max="10511" width="13.5703125" style="2" customWidth="1"/>
    <col min="10512" max="10512" width="14.5703125" style="2" customWidth="1"/>
    <col min="10513" max="10513" width="14.140625" style="2" customWidth="1"/>
    <col min="10514" max="10514" width="14.28515625" style="2" customWidth="1"/>
    <col min="10515" max="10515" width="13.42578125" style="2" customWidth="1"/>
    <col min="10516" max="10516" width="14.5703125" style="2" customWidth="1"/>
    <col min="10517" max="10517" width="13.7109375" style="2" customWidth="1"/>
    <col min="10518" max="10518" width="13.42578125" style="2" customWidth="1"/>
    <col min="10519" max="10519" width="13.5703125" style="2" customWidth="1"/>
    <col min="10520" max="10529" width="8.85546875" style="2" customWidth="1"/>
    <col min="10530" max="10760" width="9.140625" style="2"/>
    <col min="10761" max="10761" width="4" style="2" customWidth="1"/>
    <col min="10762" max="10762" width="59.140625" style="2" customWidth="1"/>
    <col min="10763" max="10763" width="11.7109375" style="2" customWidth="1"/>
    <col min="10764" max="10766" width="13.7109375" style="2" customWidth="1"/>
    <col min="10767" max="10767" width="13.5703125" style="2" customWidth="1"/>
    <col min="10768" max="10768" width="14.5703125" style="2" customWidth="1"/>
    <col min="10769" max="10769" width="14.140625" style="2" customWidth="1"/>
    <col min="10770" max="10770" width="14.28515625" style="2" customWidth="1"/>
    <col min="10771" max="10771" width="13.42578125" style="2" customWidth="1"/>
    <col min="10772" max="10772" width="14.5703125" style="2" customWidth="1"/>
    <col min="10773" max="10773" width="13.7109375" style="2" customWidth="1"/>
    <col min="10774" max="10774" width="13.42578125" style="2" customWidth="1"/>
    <col min="10775" max="10775" width="13.5703125" style="2" customWidth="1"/>
    <col min="10776" max="10785" width="8.85546875" style="2" customWidth="1"/>
    <col min="10786" max="11016" width="9.140625" style="2"/>
    <col min="11017" max="11017" width="4" style="2" customWidth="1"/>
    <col min="11018" max="11018" width="59.140625" style="2" customWidth="1"/>
    <col min="11019" max="11019" width="11.7109375" style="2" customWidth="1"/>
    <col min="11020" max="11022" width="13.7109375" style="2" customWidth="1"/>
    <col min="11023" max="11023" width="13.5703125" style="2" customWidth="1"/>
    <col min="11024" max="11024" width="14.5703125" style="2" customWidth="1"/>
    <col min="11025" max="11025" width="14.140625" style="2" customWidth="1"/>
    <col min="11026" max="11026" width="14.28515625" style="2" customWidth="1"/>
    <col min="11027" max="11027" width="13.42578125" style="2" customWidth="1"/>
    <col min="11028" max="11028" width="14.5703125" style="2" customWidth="1"/>
    <col min="11029" max="11029" width="13.7109375" style="2" customWidth="1"/>
    <col min="11030" max="11030" width="13.42578125" style="2" customWidth="1"/>
    <col min="11031" max="11031" width="13.5703125" style="2" customWidth="1"/>
    <col min="11032" max="11041" width="8.85546875" style="2" customWidth="1"/>
    <col min="11042" max="11272" width="9.140625" style="2"/>
    <col min="11273" max="11273" width="4" style="2" customWidth="1"/>
    <col min="11274" max="11274" width="59.140625" style="2" customWidth="1"/>
    <col min="11275" max="11275" width="11.7109375" style="2" customWidth="1"/>
    <col min="11276" max="11278" width="13.7109375" style="2" customWidth="1"/>
    <col min="11279" max="11279" width="13.5703125" style="2" customWidth="1"/>
    <col min="11280" max="11280" width="14.5703125" style="2" customWidth="1"/>
    <col min="11281" max="11281" width="14.140625" style="2" customWidth="1"/>
    <col min="11282" max="11282" width="14.28515625" style="2" customWidth="1"/>
    <col min="11283" max="11283" width="13.42578125" style="2" customWidth="1"/>
    <col min="11284" max="11284" width="14.5703125" style="2" customWidth="1"/>
    <col min="11285" max="11285" width="13.7109375" style="2" customWidth="1"/>
    <col min="11286" max="11286" width="13.42578125" style="2" customWidth="1"/>
    <col min="11287" max="11287" width="13.5703125" style="2" customWidth="1"/>
    <col min="11288" max="11297" width="8.85546875" style="2" customWidth="1"/>
    <col min="11298" max="11528" width="9.140625" style="2"/>
    <col min="11529" max="11529" width="4" style="2" customWidth="1"/>
    <col min="11530" max="11530" width="59.140625" style="2" customWidth="1"/>
    <col min="11531" max="11531" width="11.7109375" style="2" customWidth="1"/>
    <col min="11532" max="11534" width="13.7109375" style="2" customWidth="1"/>
    <col min="11535" max="11535" width="13.5703125" style="2" customWidth="1"/>
    <col min="11536" max="11536" width="14.5703125" style="2" customWidth="1"/>
    <col min="11537" max="11537" width="14.140625" style="2" customWidth="1"/>
    <col min="11538" max="11538" width="14.28515625" style="2" customWidth="1"/>
    <col min="11539" max="11539" width="13.42578125" style="2" customWidth="1"/>
    <col min="11540" max="11540" width="14.5703125" style="2" customWidth="1"/>
    <col min="11541" max="11541" width="13.7109375" style="2" customWidth="1"/>
    <col min="11542" max="11542" width="13.42578125" style="2" customWidth="1"/>
    <col min="11543" max="11543" width="13.5703125" style="2" customWidth="1"/>
    <col min="11544" max="11553" width="8.85546875" style="2" customWidth="1"/>
    <col min="11554" max="11784" width="9.140625" style="2"/>
    <col min="11785" max="11785" width="4" style="2" customWidth="1"/>
    <col min="11786" max="11786" width="59.140625" style="2" customWidth="1"/>
    <col min="11787" max="11787" width="11.7109375" style="2" customWidth="1"/>
    <col min="11788" max="11790" width="13.7109375" style="2" customWidth="1"/>
    <col min="11791" max="11791" width="13.5703125" style="2" customWidth="1"/>
    <col min="11792" max="11792" width="14.5703125" style="2" customWidth="1"/>
    <col min="11793" max="11793" width="14.140625" style="2" customWidth="1"/>
    <col min="11794" max="11794" width="14.28515625" style="2" customWidth="1"/>
    <col min="11795" max="11795" width="13.42578125" style="2" customWidth="1"/>
    <col min="11796" max="11796" width="14.5703125" style="2" customWidth="1"/>
    <col min="11797" max="11797" width="13.7109375" style="2" customWidth="1"/>
    <col min="11798" max="11798" width="13.42578125" style="2" customWidth="1"/>
    <col min="11799" max="11799" width="13.5703125" style="2" customWidth="1"/>
    <col min="11800" max="11809" width="8.85546875" style="2" customWidth="1"/>
    <col min="11810" max="12040" width="9.140625" style="2"/>
    <col min="12041" max="12041" width="4" style="2" customWidth="1"/>
    <col min="12042" max="12042" width="59.140625" style="2" customWidth="1"/>
    <col min="12043" max="12043" width="11.7109375" style="2" customWidth="1"/>
    <col min="12044" max="12046" width="13.7109375" style="2" customWidth="1"/>
    <col min="12047" max="12047" width="13.5703125" style="2" customWidth="1"/>
    <col min="12048" max="12048" width="14.5703125" style="2" customWidth="1"/>
    <col min="12049" max="12049" width="14.140625" style="2" customWidth="1"/>
    <col min="12050" max="12050" width="14.28515625" style="2" customWidth="1"/>
    <col min="12051" max="12051" width="13.42578125" style="2" customWidth="1"/>
    <col min="12052" max="12052" width="14.5703125" style="2" customWidth="1"/>
    <col min="12053" max="12053" width="13.7109375" style="2" customWidth="1"/>
    <col min="12054" max="12054" width="13.42578125" style="2" customWidth="1"/>
    <col min="12055" max="12055" width="13.5703125" style="2" customWidth="1"/>
    <col min="12056" max="12065" width="8.85546875" style="2" customWidth="1"/>
    <col min="12066" max="12296" width="9.140625" style="2"/>
    <col min="12297" max="12297" width="4" style="2" customWidth="1"/>
    <col min="12298" max="12298" width="59.140625" style="2" customWidth="1"/>
    <col min="12299" max="12299" width="11.7109375" style="2" customWidth="1"/>
    <col min="12300" max="12302" width="13.7109375" style="2" customWidth="1"/>
    <col min="12303" max="12303" width="13.5703125" style="2" customWidth="1"/>
    <col min="12304" max="12304" width="14.5703125" style="2" customWidth="1"/>
    <col min="12305" max="12305" width="14.140625" style="2" customWidth="1"/>
    <col min="12306" max="12306" width="14.28515625" style="2" customWidth="1"/>
    <col min="12307" max="12307" width="13.42578125" style="2" customWidth="1"/>
    <col min="12308" max="12308" width="14.5703125" style="2" customWidth="1"/>
    <col min="12309" max="12309" width="13.7109375" style="2" customWidth="1"/>
    <col min="12310" max="12310" width="13.42578125" style="2" customWidth="1"/>
    <col min="12311" max="12311" width="13.5703125" style="2" customWidth="1"/>
    <col min="12312" max="12321" width="8.85546875" style="2" customWidth="1"/>
    <col min="12322" max="12552" width="9.140625" style="2"/>
    <col min="12553" max="12553" width="4" style="2" customWidth="1"/>
    <col min="12554" max="12554" width="59.140625" style="2" customWidth="1"/>
    <col min="12555" max="12555" width="11.7109375" style="2" customWidth="1"/>
    <col min="12556" max="12558" width="13.7109375" style="2" customWidth="1"/>
    <col min="12559" max="12559" width="13.5703125" style="2" customWidth="1"/>
    <col min="12560" max="12560" width="14.5703125" style="2" customWidth="1"/>
    <col min="12561" max="12561" width="14.140625" style="2" customWidth="1"/>
    <col min="12562" max="12562" width="14.28515625" style="2" customWidth="1"/>
    <col min="12563" max="12563" width="13.42578125" style="2" customWidth="1"/>
    <col min="12564" max="12564" width="14.5703125" style="2" customWidth="1"/>
    <col min="12565" max="12565" width="13.7109375" style="2" customWidth="1"/>
    <col min="12566" max="12566" width="13.42578125" style="2" customWidth="1"/>
    <col min="12567" max="12567" width="13.5703125" style="2" customWidth="1"/>
    <col min="12568" max="12577" width="8.85546875" style="2" customWidth="1"/>
    <col min="12578" max="12808" width="9.140625" style="2"/>
    <col min="12809" max="12809" width="4" style="2" customWidth="1"/>
    <col min="12810" max="12810" width="59.140625" style="2" customWidth="1"/>
    <col min="12811" max="12811" width="11.7109375" style="2" customWidth="1"/>
    <col min="12812" max="12814" width="13.7109375" style="2" customWidth="1"/>
    <col min="12815" max="12815" width="13.5703125" style="2" customWidth="1"/>
    <col min="12816" max="12816" width="14.5703125" style="2" customWidth="1"/>
    <col min="12817" max="12817" width="14.140625" style="2" customWidth="1"/>
    <col min="12818" max="12818" width="14.28515625" style="2" customWidth="1"/>
    <col min="12819" max="12819" width="13.42578125" style="2" customWidth="1"/>
    <col min="12820" max="12820" width="14.5703125" style="2" customWidth="1"/>
    <col min="12821" max="12821" width="13.7109375" style="2" customWidth="1"/>
    <col min="12822" max="12822" width="13.42578125" style="2" customWidth="1"/>
    <col min="12823" max="12823" width="13.5703125" style="2" customWidth="1"/>
    <col min="12824" max="12833" width="8.85546875" style="2" customWidth="1"/>
    <col min="12834" max="13064" width="9.140625" style="2"/>
    <col min="13065" max="13065" width="4" style="2" customWidth="1"/>
    <col min="13066" max="13066" width="59.140625" style="2" customWidth="1"/>
    <col min="13067" max="13067" width="11.7109375" style="2" customWidth="1"/>
    <col min="13068" max="13070" width="13.7109375" style="2" customWidth="1"/>
    <col min="13071" max="13071" width="13.5703125" style="2" customWidth="1"/>
    <col min="13072" max="13072" width="14.5703125" style="2" customWidth="1"/>
    <col min="13073" max="13073" width="14.140625" style="2" customWidth="1"/>
    <col min="13074" max="13074" width="14.28515625" style="2" customWidth="1"/>
    <col min="13075" max="13075" width="13.42578125" style="2" customWidth="1"/>
    <col min="13076" max="13076" width="14.5703125" style="2" customWidth="1"/>
    <col min="13077" max="13077" width="13.7109375" style="2" customWidth="1"/>
    <col min="13078" max="13078" width="13.42578125" style="2" customWidth="1"/>
    <col min="13079" max="13079" width="13.5703125" style="2" customWidth="1"/>
    <col min="13080" max="13089" width="8.85546875" style="2" customWidth="1"/>
    <col min="13090" max="13320" width="9.140625" style="2"/>
    <col min="13321" max="13321" width="4" style="2" customWidth="1"/>
    <col min="13322" max="13322" width="59.140625" style="2" customWidth="1"/>
    <col min="13323" max="13323" width="11.7109375" style="2" customWidth="1"/>
    <col min="13324" max="13326" width="13.7109375" style="2" customWidth="1"/>
    <col min="13327" max="13327" width="13.5703125" style="2" customWidth="1"/>
    <col min="13328" max="13328" width="14.5703125" style="2" customWidth="1"/>
    <col min="13329" max="13329" width="14.140625" style="2" customWidth="1"/>
    <col min="13330" max="13330" width="14.28515625" style="2" customWidth="1"/>
    <col min="13331" max="13331" width="13.42578125" style="2" customWidth="1"/>
    <col min="13332" max="13332" width="14.5703125" style="2" customWidth="1"/>
    <col min="13333" max="13333" width="13.7109375" style="2" customWidth="1"/>
    <col min="13334" max="13334" width="13.42578125" style="2" customWidth="1"/>
    <col min="13335" max="13335" width="13.5703125" style="2" customWidth="1"/>
    <col min="13336" max="13345" width="8.85546875" style="2" customWidth="1"/>
    <col min="13346" max="13576" width="9.140625" style="2"/>
    <col min="13577" max="13577" width="4" style="2" customWidth="1"/>
    <col min="13578" max="13578" width="59.140625" style="2" customWidth="1"/>
    <col min="13579" max="13579" width="11.7109375" style="2" customWidth="1"/>
    <col min="13580" max="13582" width="13.7109375" style="2" customWidth="1"/>
    <col min="13583" max="13583" width="13.5703125" style="2" customWidth="1"/>
    <col min="13584" max="13584" width="14.5703125" style="2" customWidth="1"/>
    <col min="13585" max="13585" width="14.140625" style="2" customWidth="1"/>
    <col min="13586" max="13586" width="14.28515625" style="2" customWidth="1"/>
    <col min="13587" max="13587" width="13.42578125" style="2" customWidth="1"/>
    <col min="13588" max="13588" width="14.5703125" style="2" customWidth="1"/>
    <col min="13589" max="13589" width="13.7109375" style="2" customWidth="1"/>
    <col min="13590" max="13590" width="13.42578125" style="2" customWidth="1"/>
    <col min="13591" max="13591" width="13.5703125" style="2" customWidth="1"/>
    <col min="13592" max="13601" width="8.85546875" style="2" customWidth="1"/>
    <col min="13602" max="13832" width="9.140625" style="2"/>
    <col min="13833" max="13833" width="4" style="2" customWidth="1"/>
    <col min="13834" max="13834" width="59.140625" style="2" customWidth="1"/>
    <col min="13835" max="13835" width="11.7109375" style="2" customWidth="1"/>
    <col min="13836" max="13838" width="13.7109375" style="2" customWidth="1"/>
    <col min="13839" max="13839" width="13.5703125" style="2" customWidth="1"/>
    <col min="13840" max="13840" width="14.5703125" style="2" customWidth="1"/>
    <col min="13841" max="13841" width="14.140625" style="2" customWidth="1"/>
    <col min="13842" max="13842" width="14.28515625" style="2" customWidth="1"/>
    <col min="13843" max="13843" width="13.42578125" style="2" customWidth="1"/>
    <col min="13844" max="13844" width="14.5703125" style="2" customWidth="1"/>
    <col min="13845" max="13845" width="13.7109375" style="2" customWidth="1"/>
    <col min="13846" max="13846" width="13.42578125" style="2" customWidth="1"/>
    <col min="13847" max="13847" width="13.5703125" style="2" customWidth="1"/>
    <col min="13848" max="13857" width="8.85546875" style="2" customWidth="1"/>
    <col min="13858" max="14088" width="9.140625" style="2"/>
    <col min="14089" max="14089" width="4" style="2" customWidth="1"/>
    <col min="14090" max="14090" width="59.140625" style="2" customWidth="1"/>
    <col min="14091" max="14091" width="11.7109375" style="2" customWidth="1"/>
    <col min="14092" max="14094" width="13.7109375" style="2" customWidth="1"/>
    <col min="14095" max="14095" width="13.5703125" style="2" customWidth="1"/>
    <col min="14096" max="14096" width="14.5703125" style="2" customWidth="1"/>
    <col min="14097" max="14097" width="14.140625" style="2" customWidth="1"/>
    <col min="14098" max="14098" width="14.28515625" style="2" customWidth="1"/>
    <col min="14099" max="14099" width="13.42578125" style="2" customWidth="1"/>
    <col min="14100" max="14100" width="14.5703125" style="2" customWidth="1"/>
    <col min="14101" max="14101" width="13.7109375" style="2" customWidth="1"/>
    <col min="14102" max="14102" width="13.42578125" style="2" customWidth="1"/>
    <col min="14103" max="14103" width="13.5703125" style="2" customWidth="1"/>
    <col min="14104" max="14113" width="8.85546875" style="2" customWidth="1"/>
    <col min="14114" max="14344" width="9.140625" style="2"/>
    <col min="14345" max="14345" width="4" style="2" customWidth="1"/>
    <col min="14346" max="14346" width="59.140625" style="2" customWidth="1"/>
    <col min="14347" max="14347" width="11.7109375" style="2" customWidth="1"/>
    <col min="14348" max="14350" width="13.7109375" style="2" customWidth="1"/>
    <col min="14351" max="14351" width="13.5703125" style="2" customWidth="1"/>
    <col min="14352" max="14352" width="14.5703125" style="2" customWidth="1"/>
    <col min="14353" max="14353" width="14.140625" style="2" customWidth="1"/>
    <col min="14354" max="14354" width="14.28515625" style="2" customWidth="1"/>
    <col min="14355" max="14355" width="13.42578125" style="2" customWidth="1"/>
    <col min="14356" max="14356" width="14.5703125" style="2" customWidth="1"/>
    <col min="14357" max="14357" width="13.7109375" style="2" customWidth="1"/>
    <col min="14358" max="14358" width="13.42578125" style="2" customWidth="1"/>
    <col min="14359" max="14359" width="13.5703125" style="2" customWidth="1"/>
    <col min="14360" max="14369" width="8.85546875" style="2" customWidth="1"/>
    <col min="14370" max="14600" width="9.140625" style="2"/>
    <col min="14601" max="14601" width="4" style="2" customWidth="1"/>
    <col min="14602" max="14602" width="59.140625" style="2" customWidth="1"/>
    <col min="14603" max="14603" width="11.7109375" style="2" customWidth="1"/>
    <col min="14604" max="14606" width="13.7109375" style="2" customWidth="1"/>
    <col min="14607" max="14607" width="13.5703125" style="2" customWidth="1"/>
    <col min="14608" max="14608" width="14.5703125" style="2" customWidth="1"/>
    <col min="14609" max="14609" width="14.140625" style="2" customWidth="1"/>
    <col min="14610" max="14610" width="14.28515625" style="2" customWidth="1"/>
    <col min="14611" max="14611" width="13.42578125" style="2" customWidth="1"/>
    <col min="14612" max="14612" width="14.5703125" style="2" customWidth="1"/>
    <col min="14613" max="14613" width="13.7109375" style="2" customWidth="1"/>
    <col min="14614" max="14614" width="13.42578125" style="2" customWidth="1"/>
    <col min="14615" max="14615" width="13.5703125" style="2" customWidth="1"/>
    <col min="14616" max="14625" width="8.85546875" style="2" customWidth="1"/>
    <col min="14626" max="14856" width="9.140625" style="2"/>
    <col min="14857" max="14857" width="4" style="2" customWidth="1"/>
    <col min="14858" max="14858" width="59.140625" style="2" customWidth="1"/>
    <col min="14859" max="14859" width="11.7109375" style="2" customWidth="1"/>
    <col min="14860" max="14862" width="13.7109375" style="2" customWidth="1"/>
    <col min="14863" max="14863" width="13.5703125" style="2" customWidth="1"/>
    <col min="14864" max="14864" width="14.5703125" style="2" customWidth="1"/>
    <col min="14865" max="14865" width="14.140625" style="2" customWidth="1"/>
    <col min="14866" max="14866" width="14.28515625" style="2" customWidth="1"/>
    <col min="14867" max="14867" width="13.42578125" style="2" customWidth="1"/>
    <col min="14868" max="14868" width="14.5703125" style="2" customWidth="1"/>
    <col min="14869" max="14869" width="13.7109375" style="2" customWidth="1"/>
    <col min="14870" max="14870" width="13.42578125" style="2" customWidth="1"/>
    <col min="14871" max="14871" width="13.5703125" style="2" customWidth="1"/>
    <col min="14872" max="14881" width="8.85546875" style="2" customWidth="1"/>
    <col min="14882" max="15112" width="9.140625" style="2"/>
    <col min="15113" max="15113" width="4" style="2" customWidth="1"/>
    <col min="15114" max="15114" width="59.140625" style="2" customWidth="1"/>
    <col min="15115" max="15115" width="11.7109375" style="2" customWidth="1"/>
    <col min="15116" max="15118" width="13.7109375" style="2" customWidth="1"/>
    <col min="15119" max="15119" width="13.5703125" style="2" customWidth="1"/>
    <col min="15120" max="15120" width="14.5703125" style="2" customWidth="1"/>
    <col min="15121" max="15121" width="14.140625" style="2" customWidth="1"/>
    <col min="15122" max="15122" width="14.28515625" style="2" customWidth="1"/>
    <col min="15123" max="15123" width="13.42578125" style="2" customWidth="1"/>
    <col min="15124" max="15124" width="14.5703125" style="2" customWidth="1"/>
    <col min="15125" max="15125" width="13.7109375" style="2" customWidth="1"/>
    <col min="15126" max="15126" width="13.42578125" style="2" customWidth="1"/>
    <col min="15127" max="15127" width="13.5703125" style="2" customWidth="1"/>
    <col min="15128" max="15137" width="8.85546875" style="2" customWidth="1"/>
    <col min="15138" max="15368" width="9.140625" style="2"/>
    <col min="15369" max="15369" width="4" style="2" customWidth="1"/>
    <col min="15370" max="15370" width="59.140625" style="2" customWidth="1"/>
    <col min="15371" max="15371" width="11.7109375" style="2" customWidth="1"/>
    <col min="15372" max="15374" width="13.7109375" style="2" customWidth="1"/>
    <col min="15375" max="15375" width="13.5703125" style="2" customWidth="1"/>
    <col min="15376" max="15376" width="14.5703125" style="2" customWidth="1"/>
    <col min="15377" max="15377" width="14.140625" style="2" customWidth="1"/>
    <col min="15378" max="15378" width="14.28515625" style="2" customWidth="1"/>
    <col min="15379" max="15379" width="13.42578125" style="2" customWidth="1"/>
    <col min="15380" max="15380" width="14.5703125" style="2" customWidth="1"/>
    <col min="15381" max="15381" width="13.7109375" style="2" customWidth="1"/>
    <col min="15382" max="15382" width="13.42578125" style="2" customWidth="1"/>
    <col min="15383" max="15383" width="13.5703125" style="2" customWidth="1"/>
    <col min="15384" max="15393" width="8.85546875" style="2" customWidth="1"/>
    <col min="15394" max="15624" width="9.140625" style="2"/>
    <col min="15625" max="15625" width="4" style="2" customWidth="1"/>
    <col min="15626" max="15626" width="59.140625" style="2" customWidth="1"/>
    <col min="15627" max="15627" width="11.7109375" style="2" customWidth="1"/>
    <col min="15628" max="15630" width="13.7109375" style="2" customWidth="1"/>
    <col min="15631" max="15631" width="13.5703125" style="2" customWidth="1"/>
    <col min="15632" max="15632" width="14.5703125" style="2" customWidth="1"/>
    <col min="15633" max="15633" width="14.140625" style="2" customWidth="1"/>
    <col min="15634" max="15634" width="14.28515625" style="2" customWidth="1"/>
    <col min="15635" max="15635" width="13.42578125" style="2" customWidth="1"/>
    <col min="15636" max="15636" width="14.5703125" style="2" customWidth="1"/>
    <col min="15637" max="15637" width="13.7109375" style="2" customWidth="1"/>
    <col min="15638" max="15638" width="13.42578125" style="2" customWidth="1"/>
    <col min="15639" max="15639" width="13.5703125" style="2" customWidth="1"/>
    <col min="15640" max="15649" width="8.85546875" style="2" customWidth="1"/>
    <col min="15650" max="15880" width="9.140625" style="2"/>
    <col min="15881" max="15881" width="4" style="2" customWidth="1"/>
    <col min="15882" max="15882" width="59.140625" style="2" customWidth="1"/>
    <col min="15883" max="15883" width="11.7109375" style="2" customWidth="1"/>
    <col min="15884" max="15886" width="13.7109375" style="2" customWidth="1"/>
    <col min="15887" max="15887" width="13.5703125" style="2" customWidth="1"/>
    <col min="15888" max="15888" width="14.5703125" style="2" customWidth="1"/>
    <col min="15889" max="15889" width="14.140625" style="2" customWidth="1"/>
    <col min="15890" max="15890" width="14.28515625" style="2" customWidth="1"/>
    <col min="15891" max="15891" width="13.42578125" style="2" customWidth="1"/>
    <col min="15892" max="15892" width="14.5703125" style="2" customWidth="1"/>
    <col min="15893" max="15893" width="13.7109375" style="2" customWidth="1"/>
    <col min="15894" max="15894" width="13.42578125" style="2" customWidth="1"/>
    <col min="15895" max="15895" width="13.5703125" style="2" customWidth="1"/>
    <col min="15896" max="15905" width="8.85546875" style="2" customWidth="1"/>
    <col min="15906" max="16136" width="9.140625" style="2"/>
    <col min="16137" max="16137" width="4" style="2" customWidth="1"/>
    <col min="16138" max="16138" width="59.140625" style="2" customWidth="1"/>
    <col min="16139" max="16139" width="11.7109375" style="2" customWidth="1"/>
    <col min="16140" max="16142" width="13.7109375" style="2" customWidth="1"/>
    <col min="16143" max="16143" width="13.5703125" style="2" customWidth="1"/>
    <col min="16144" max="16144" width="14.5703125" style="2" customWidth="1"/>
    <col min="16145" max="16145" width="14.140625" style="2" customWidth="1"/>
    <col min="16146" max="16146" width="14.28515625" style="2" customWidth="1"/>
    <col min="16147" max="16147" width="13.42578125" style="2" customWidth="1"/>
    <col min="16148" max="16148" width="14.5703125" style="2" customWidth="1"/>
    <col min="16149" max="16149" width="13.7109375" style="2" customWidth="1"/>
    <col min="16150" max="16150" width="13.42578125" style="2" customWidth="1"/>
    <col min="16151" max="16151" width="13.5703125" style="2" customWidth="1"/>
    <col min="16152" max="16161" width="8.85546875" style="2" customWidth="1"/>
    <col min="16162" max="16384" width="9.140625" style="2"/>
  </cols>
  <sheetData>
    <row r="1" spans="1:33" ht="15.75" x14ac:dyDescent="0.25">
      <c r="A1" s="5" t="s">
        <v>0</v>
      </c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26"/>
      <c r="V1" s="226"/>
      <c r="W1" s="7"/>
    </row>
    <row r="2" spans="1:33" ht="12.75" customHeight="1" x14ac:dyDescent="0.25">
      <c r="A2" s="8" t="s">
        <v>1</v>
      </c>
      <c r="B2" s="6"/>
      <c r="C2" s="9"/>
      <c r="D2" s="9"/>
      <c r="E2" s="10"/>
      <c r="F2" s="10"/>
      <c r="G2" s="10"/>
      <c r="H2" s="9"/>
      <c r="I2" s="9"/>
      <c r="J2" s="9"/>
      <c r="K2" s="10"/>
      <c r="L2" s="10"/>
      <c r="M2" s="9"/>
      <c r="N2" s="9"/>
      <c r="O2" s="9"/>
      <c r="P2" s="9"/>
      <c r="Q2" s="9"/>
      <c r="R2" s="9"/>
      <c r="S2" s="9"/>
      <c r="T2" s="7"/>
      <c r="U2" s="7"/>
      <c r="V2" s="11"/>
      <c r="W2" s="11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ht="26.45" customHeight="1" x14ac:dyDescent="0.2">
      <c r="A3" s="11"/>
      <c r="B3" s="225" t="s">
        <v>127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4"/>
      <c r="U3" s="227"/>
      <c r="V3" s="227"/>
      <c r="W3" s="227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7.25" customHeight="1" thickBot="1" x14ac:dyDescent="0.3">
      <c r="A4" s="11"/>
      <c r="B4" s="1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117"/>
      <c r="O4" s="117"/>
      <c r="P4" s="134"/>
      <c r="Q4" s="14"/>
      <c r="R4" s="14"/>
      <c r="S4" s="14"/>
      <c r="T4" s="230"/>
      <c r="U4" s="230"/>
      <c r="V4" s="11"/>
      <c r="W4" s="8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ht="15.95" customHeight="1" thickBot="1" x14ac:dyDescent="0.25">
      <c r="A5" s="248" t="s">
        <v>2</v>
      </c>
      <c r="B5" s="250"/>
      <c r="C5" s="252" t="s">
        <v>3</v>
      </c>
      <c r="D5" s="239">
        <v>2014</v>
      </c>
      <c r="E5" s="241"/>
      <c r="F5" s="240"/>
      <c r="G5" s="241">
        <v>2015</v>
      </c>
      <c r="H5" s="241"/>
      <c r="I5" s="241"/>
      <c r="J5" s="254">
        <v>2016</v>
      </c>
      <c r="K5" s="243"/>
      <c r="L5" s="255"/>
      <c r="M5" s="242">
        <v>2017</v>
      </c>
      <c r="N5" s="243"/>
      <c r="O5" s="244"/>
      <c r="P5" s="245">
        <v>2018</v>
      </c>
      <c r="Q5" s="246"/>
      <c r="R5" s="247"/>
      <c r="S5" s="242">
        <v>2019</v>
      </c>
      <c r="T5" s="243"/>
      <c r="U5" s="244"/>
      <c r="V5" s="239">
        <v>2020</v>
      </c>
      <c r="W5" s="240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65.25" customHeight="1" x14ac:dyDescent="0.2">
      <c r="A6" s="249"/>
      <c r="B6" s="251"/>
      <c r="C6" s="253"/>
      <c r="D6" s="143" t="s">
        <v>119</v>
      </c>
      <c r="E6" s="121" t="s">
        <v>4</v>
      </c>
      <c r="F6" s="140" t="s">
        <v>118</v>
      </c>
      <c r="G6" s="144" t="s">
        <v>120</v>
      </c>
      <c r="H6" s="121" t="s">
        <v>5</v>
      </c>
      <c r="I6" s="138" t="s">
        <v>118</v>
      </c>
      <c r="J6" s="143" t="s">
        <v>120</v>
      </c>
      <c r="K6" s="121" t="s">
        <v>121</v>
      </c>
      <c r="L6" s="140" t="s">
        <v>118</v>
      </c>
      <c r="M6" s="144" t="s">
        <v>120</v>
      </c>
      <c r="N6" s="121" t="s">
        <v>121</v>
      </c>
      <c r="O6" s="138" t="s">
        <v>118</v>
      </c>
      <c r="P6" s="143" t="s">
        <v>120</v>
      </c>
      <c r="Q6" s="121" t="s">
        <v>6</v>
      </c>
      <c r="R6" s="140" t="s">
        <v>118</v>
      </c>
      <c r="S6" s="144" t="s">
        <v>120</v>
      </c>
      <c r="T6" s="121" t="s">
        <v>6</v>
      </c>
      <c r="U6" s="138" t="s">
        <v>118</v>
      </c>
      <c r="V6" s="145" t="s">
        <v>6</v>
      </c>
      <c r="W6" s="140" t="s">
        <v>7</v>
      </c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4.25" customHeight="1" x14ac:dyDescent="0.2">
      <c r="A7" s="141"/>
      <c r="B7" s="136"/>
      <c r="C7" s="162"/>
      <c r="D7" s="141"/>
      <c r="E7" s="135"/>
      <c r="F7" s="142"/>
      <c r="G7" s="139"/>
      <c r="H7" s="118"/>
      <c r="I7" s="136"/>
      <c r="J7" s="141"/>
      <c r="K7" s="135"/>
      <c r="L7" s="142"/>
      <c r="M7" s="139"/>
      <c r="N7" s="118"/>
      <c r="O7" s="136"/>
      <c r="P7" s="141"/>
      <c r="Q7" s="135"/>
      <c r="R7" s="142"/>
      <c r="S7" s="139"/>
      <c r="T7" s="118"/>
      <c r="U7" s="136"/>
      <c r="V7" s="141"/>
      <c r="W7" s="142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ht="15.95" customHeight="1" x14ac:dyDescent="0.2">
      <c r="A8" s="146">
        <v>1</v>
      </c>
      <c r="B8" s="152" t="s">
        <v>8</v>
      </c>
      <c r="C8" s="163" t="s">
        <v>9</v>
      </c>
      <c r="D8" s="172">
        <v>71183</v>
      </c>
      <c r="E8" s="181">
        <f>'[1]2'!D8</f>
        <v>71026</v>
      </c>
      <c r="F8" s="182">
        <f>E8/D8*100</f>
        <v>99.779441720635546</v>
      </c>
      <c r="G8" s="183">
        <v>71250</v>
      </c>
      <c r="H8" s="181">
        <f>'[1]2'!E8</f>
        <v>70993</v>
      </c>
      <c r="I8" s="182">
        <f>H8/G8*100</f>
        <v>99.639298245614043</v>
      </c>
      <c r="J8" s="184">
        <v>71250</v>
      </c>
      <c r="K8" s="181">
        <f>'[1]2'!F8</f>
        <v>71143</v>
      </c>
      <c r="L8" s="182">
        <f>K8/J8*100</f>
        <v>99.849824561403508</v>
      </c>
      <c r="M8" s="183">
        <v>71403</v>
      </c>
      <c r="N8" s="181">
        <f>'[1]2'!H8</f>
        <v>71200</v>
      </c>
      <c r="O8" s="182">
        <f>N8/M8*100</f>
        <v>99.715698219962746</v>
      </c>
      <c r="P8" s="184">
        <v>71403</v>
      </c>
      <c r="Q8" s="181">
        <f>'[1]2'!J8</f>
        <v>71336</v>
      </c>
      <c r="R8" s="182">
        <f>Q8/P8*100</f>
        <v>99.90616640757392</v>
      </c>
      <c r="S8" s="183">
        <v>71640</v>
      </c>
      <c r="T8" s="181">
        <f>'[1]2'!L8</f>
        <v>71440</v>
      </c>
      <c r="U8" s="182">
        <f>T8/S8*100</f>
        <v>99.72082635399218</v>
      </c>
      <c r="V8" s="184">
        <f>'[1]2'!N8</f>
        <v>71442.5</v>
      </c>
      <c r="W8" s="182">
        <f>'[1]2'!O8</f>
        <v>71442.5</v>
      </c>
      <c r="X8" s="3"/>
      <c r="Y8" s="3"/>
      <c r="Z8" s="3"/>
      <c r="AA8" s="3"/>
      <c r="AB8" s="3"/>
      <c r="AC8" s="3"/>
    </row>
    <row r="9" spans="1:33" ht="47.25" customHeight="1" x14ac:dyDescent="0.2">
      <c r="A9" s="147">
        <v>2</v>
      </c>
      <c r="B9" s="153" t="s">
        <v>107</v>
      </c>
      <c r="C9" s="162" t="s">
        <v>9</v>
      </c>
      <c r="D9" s="173">
        <v>49340</v>
      </c>
      <c r="E9" s="185">
        <v>49250</v>
      </c>
      <c r="F9" s="186">
        <f>E9/D9*100</f>
        <v>99.817592217267929</v>
      </c>
      <c r="G9" s="187">
        <v>49320</v>
      </c>
      <c r="H9" s="185">
        <v>49352</v>
      </c>
      <c r="I9" s="186">
        <f>H9/G9*100</f>
        <v>100.06488240064881</v>
      </c>
      <c r="J9" s="188">
        <v>49180</v>
      </c>
      <c r="K9" s="185">
        <v>49352</v>
      </c>
      <c r="L9" s="186">
        <f>K9/J9*100</f>
        <v>100.34973566490444</v>
      </c>
      <c r="M9" s="187">
        <v>49120</v>
      </c>
      <c r="N9" s="185">
        <v>49355</v>
      </c>
      <c r="O9" s="186">
        <f>N9/M9*100</f>
        <v>100.47842019543974</v>
      </c>
      <c r="P9" s="188">
        <v>49080</v>
      </c>
      <c r="Q9" s="185">
        <v>49450</v>
      </c>
      <c r="R9" s="186">
        <f>Q9/P9*100</f>
        <v>100.75387123064385</v>
      </c>
      <c r="S9" s="187">
        <v>48980</v>
      </c>
      <c r="T9" s="185">
        <v>49655</v>
      </c>
      <c r="U9" s="186">
        <f>T9/S9*100</f>
        <v>101.3781135157207</v>
      </c>
      <c r="V9" s="189">
        <v>49720</v>
      </c>
      <c r="W9" s="186">
        <v>49720</v>
      </c>
      <c r="X9" s="3"/>
      <c r="Y9" s="3"/>
      <c r="Z9" s="3"/>
      <c r="AA9" s="3"/>
      <c r="AB9" s="3"/>
      <c r="AC9" s="3"/>
    </row>
    <row r="10" spans="1:33" ht="39" customHeight="1" x14ac:dyDescent="0.2">
      <c r="A10" s="147">
        <v>3</v>
      </c>
      <c r="B10" s="153" t="s">
        <v>10</v>
      </c>
      <c r="C10" s="162" t="s">
        <v>9</v>
      </c>
      <c r="D10" s="173">
        <v>49141</v>
      </c>
      <c r="E10" s="185">
        <f>'[1]2'!D24</f>
        <v>48957</v>
      </c>
      <c r="F10" s="186">
        <f t="shared" ref="F10:F16" si="0">E10/D10*100</f>
        <v>99.6255672452738</v>
      </c>
      <c r="G10" s="173">
        <v>49264</v>
      </c>
      <c r="H10" s="185">
        <f>'[3]2'!$E$24</f>
        <v>48844</v>
      </c>
      <c r="I10" s="186">
        <f t="shared" ref="I10:I16" si="1">H10/G10*100</f>
        <v>99.147450470932114</v>
      </c>
      <c r="J10" s="173">
        <v>49392</v>
      </c>
      <c r="K10" s="185">
        <v>48837</v>
      </c>
      <c r="L10" s="186">
        <f t="shared" ref="L10:L16" si="2">K10/J10*100</f>
        <v>98.876336248785222</v>
      </c>
      <c r="M10" s="173">
        <v>49387</v>
      </c>
      <c r="N10" s="185">
        <f>'[1]2'!H24</f>
        <v>49168</v>
      </c>
      <c r="O10" s="186">
        <f t="shared" ref="O10:O16" si="3">N10/M10*100</f>
        <v>99.556563468119137</v>
      </c>
      <c r="P10" s="173">
        <v>49357</v>
      </c>
      <c r="Q10" s="185">
        <f>'[1]2'!J24</f>
        <v>49277</v>
      </c>
      <c r="R10" s="186">
        <f t="shared" ref="R10:R16" si="4">Q10/P10*100</f>
        <v>99.837915594545862</v>
      </c>
      <c r="S10" s="173">
        <v>49569</v>
      </c>
      <c r="T10" s="185">
        <f>'[1]2'!L24</f>
        <v>49487</v>
      </c>
      <c r="U10" s="186">
        <f t="shared" ref="U10:U16" si="5">T10/S10*100</f>
        <v>99.834574028122418</v>
      </c>
      <c r="V10" s="189">
        <f>'[1]2'!N24</f>
        <v>49539</v>
      </c>
      <c r="W10" s="186">
        <f>'[1]2'!O24</f>
        <v>49539</v>
      </c>
      <c r="X10" s="3"/>
      <c r="Y10" s="3"/>
      <c r="Z10" s="3"/>
      <c r="AA10" s="3"/>
      <c r="AB10" s="3"/>
      <c r="AC10" s="3"/>
    </row>
    <row r="11" spans="1:33" ht="63" customHeight="1" x14ac:dyDescent="0.2">
      <c r="A11" s="147">
        <v>4</v>
      </c>
      <c r="B11" s="153" t="s">
        <v>124</v>
      </c>
      <c r="C11" s="162" t="s">
        <v>12</v>
      </c>
      <c r="D11" s="173">
        <f>D10/D8*100</f>
        <v>69.034741441074416</v>
      </c>
      <c r="E11" s="185">
        <f>E10/E8*100</f>
        <v>68.928279784867513</v>
      </c>
      <c r="F11" s="186">
        <f t="shared" si="0"/>
        <v>99.845785391551331</v>
      </c>
      <c r="G11" s="173">
        <f>G10/G8*100</f>
        <v>69.142456140350873</v>
      </c>
      <c r="H11" s="185">
        <f t="shared" ref="H11:W11" si="6">H10/H8*100</f>
        <v>68.801149409096666</v>
      </c>
      <c r="I11" s="186">
        <f t="shared" si="1"/>
        <v>99.506371699377596</v>
      </c>
      <c r="J11" s="173">
        <f>J10/J8*100</f>
        <v>69.322105263157894</v>
      </c>
      <c r="K11" s="185">
        <f t="shared" si="6"/>
        <v>68.646247698297785</v>
      </c>
      <c r="L11" s="186">
        <f t="shared" si="2"/>
        <v>99.025047548261199</v>
      </c>
      <c r="M11" s="173">
        <f>M10/M8*100</f>
        <v>69.16656162906321</v>
      </c>
      <c r="N11" s="185">
        <f t="shared" si="6"/>
        <v>69.056179775280896</v>
      </c>
      <c r="O11" s="186">
        <f t="shared" si="3"/>
        <v>99.840411535310537</v>
      </c>
      <c r="P11" s="173">
        <f>P10/P8*100</f>
        <v>69.124546587678395</v>
      </c>
      <c r="Q11" s="185">
        <f t="shared" si="6"/>
        <v>69.077324212178979</v>
      </c>
      <c r="R11" s="186">
        <f t="shared" si="4"/>
        <v>99.931685084632676</v>
      </c>
      <c r="S11" s="173">
        <f>S10/S8*100</f>
        <v>69.191792294807371</v>
      </c>
      <c r="T11" s="185">
        <f t="shared" si="6"/>
        <v>69.270716685330342</v>
      </c>
      <c r="U11" s="186">
        <f t="shared" si="5"/>
        <v>100.11406611666698</v>
      </c>
      <c r="V11" s="189">
        <f t="shared" si="6"/>
        <v>69.34107848969451</v>
      </c>
      <c r="W11" s="186">
        <f t="shared" si="6"/>
        <v>69.34107848969451</v>
      </c>
      <c r="X11" s="3"/>
      <c r="Y11" s="3"/>
      <c r="Z11" s="3"/>
      <c r="AA11" s="3"/>
      <c r="AB11" s="3"/>
      <c r="AC11" s="3"/>
    </row>
    <row r="12" spans="1:33" ht="36" customHeight="1" x14ac:dyDescent="0.2">
      <c r="A12" s="147">
        <v>5</v>
      </c>
      <c r="B12" s="153" t="s">
        <v>13</v>
      </c>
      <c r="C12" s="162" t="s">
        <v>9</v>
      </c>
      <c r="D12" s="173">
        <v>39905</v>
      </c>
      <c r="E12" s="185">
        <f>'[1]2'!D26</f>
        <v>40132</v>
      </c>
      <c r="F12" s="186">
        <f t="shared" si="0"/>
        <v>100.56885102117531</v>
      </c>
      <c r="G12" s="173">
        <v>39860</v>
      </c>
      <c r="H12" s="185">
        <v>39995</v>
      </c>
      <c r="I12" s="186">
        <f t="shared" si="1"/>
        <v>100.33868539889615</v>
      </c>
      <c r="J12" s="173">
        <v>39860</v>
      </c>
      <c r="K12" s="185">
        <v>39991</v>
      </c>
      <c r="L12" s="186">
        <f t="shared" si="2"/>
        <v>100.32865027596588</v>
      </c>
      <c r="M12" s="173">
        <v>39986</v>
      </c>
      <c r="N12" s="185">
        <f>'[1]2'!H26</f>
        <v>40312</v>
      </c>
      <c r="O12" s="186">
        <f t="shared" si="3"/>
        <v>100.81528534987245</v>
      </c>
      <c r="P12" s="173">
        <v>39986</v>
      </c>
      <c r="Q12" s="185">
        <f>'[1]2'!J26</f>
        <v>40421</v>
      </c>
      <c r="R12" s="186">
        <f t="shared" si="4"/>
        <v>101.0878807582654</v>
      </c>
      <c r="S12" s="173">
        <v>39981</v>
      </c>
      <c r="T12" s="185">
        <f>'[1]2'!L26</f>
        <v>40631</v>
      </c>
      <c r="U12" s="186">
        <f t="shared" si="5"/>
        <v>101.62577224181486</v>
      </c>
      <c r="V12" s="189">
        <f>'[1]2'!N26</f>
        <v>40643</v>
      </c>
      <c r="W12" s="186">
        <f>'[1]2'!O26</f>
        <v>40643</v>
      </c>
      <c r="X12" s="3"/>
      <c r="Y12" s="3"/>
      <c r="Z12" s="3"/>
      <c r="AA12" s="3"/>
      <c r="AB12" s="3"/>
      <c r="AC12" s="3"/>
    </row>
    <row r="13" spans="1:33" ht="48" customHeight="1" x14ac:dyDescent="0.2">
      <c r="A13" s="147">
        <v>6</v>
      </c>
      <c r="B13" s="153" t="s">
        <v>108</v>
      </c>
      <c r="C13" s="162" t="s">
        <v>9</v>
      </c>
      <c r="D13" s="173">
        <v>2589</v>
      </c>
      <c r="E13" s="185">
        <f>'[1]2'!D37</f>
        <v>2553</v>
      </c>
      <c r="F13" s="186">
        <f t="shared" si="0"/>
        <v>98.60950173812283</v>
      </c>
      <c r="G13" s="173">
        <v>2501</v>
      </c>
      <c r="H13" s="185">
        <f>'[1]2'!E37</f>
        <v>2867</v>
      </c>
      <c r="I13" s="186">
        <f t="shared" si="1"/>
        <v>114.63414634146341</v>
      </c>
      <c r="J13" s="173">
        <v>2501</v>
      </c>
      <c r="K13" s="185">
        <f>'[1]2'!F37</f>
        <v>2509</v>
      </c>
      <c r="L13" s="186">
        <f t="shared" si="2"/>
        <v>100.31987205117954</v>
      </c>
      <c r="M13" s="173">
        <v>2233</v>
      </c>
      <c r="N13" s="185">
        <f>'[1]2'!H37</f>
        <v>2187</v>
      </c>
      <c r="O13" s="186">
        <f t="shared" si="3"/>
        <v>97.939991043439321</v>
      </c>
      <c r="P13" s="173">
        <v>2233</v>
      </c>
      <c r="Q13" s="185">
        <f>'[1]2'!J37</f>
        <v>2183</v>
      </c>
      <c r="R13" s="186">
        <f t="shared" si="4"/>
        <v>97.760859829825336</v>
      </c>
      <c r="S13" s="173">
        <v>2178</v>
      </c>
      <c r="T13" s="185">
        <f>'[1]2'!L37</f>
        <v>2198</v>
      </c>
      <c r="U13" s="186">
        <f t="shared" si="5"/>
        <v>100.91827364554638</v>
      </c>
      <c r="V13" s="189">
        <f>'[1]2'!N37</f>
        <v>2231</v>
      </c>
      <c r="W13" s="186">
        <f>'[1]2'!O37</f>
        <v>2231</v>
      </c>
      <c r="X13" s="3"/>
      <c r="Y13" s="3"/>
      <c r="Z13" s="3"/>
      <c r="AA13" s="3"/>
      <c r="AB13" s="3"/>
      <c r="AC13" s="3"/>
    </row>
    <row r="14" spans="1:33" ht="36.75" customHeight="1" x14ac:dyDescent="0.2">
      <c r="A14" s="147">
        <v>7</v>
      </c>
      <c r="B14" s="153" t="s">
        <v>14</v>
      </c>
      <c r="C14" s="162" t="s">
        <v>12</v>
      </c>
      <c r="D14" s="173">
        <v>4.9000000000000004</v>
      </c>
      <c r="E14" s="185">
        <f>'[1]2'!D42</f>
        <v>4.6843058232579873</v>
      </c>
      <c r="F14" s="186">
        <f t="shared" si="0"/>
        <v>95.598078025673203</v>
      </c>
      <c r="G14" s="173">
        <v>4.6100000000000003</v>
      </c>
      <c r="H14" s="185">
        <f>'[1]2'!E42</f>
        <v>4.3282412847630241</v>
      </c>
      <c r="I14" s="186">
        <f t="shared" si="1"/>
        <v>93.888097283362768</v>
      </c>
      <c r="J14" s="173">
        <v>4.28</v>
      </c>
      <c r="K14" s="185">
        <f>'[1]2'!F42</f>
        <v>4.2727504360949418</v>
      </c>
      <c r="L14" s="186">
        <f t="shared" si="2"/>
        <v>99.830617665769665</v>
      </c>
      <c r="M14" s="173">
        <v>4.17</v>
      </c>
      <c r="N14" s="185">
        <f>'[1]2'!H42</f>
        <v>4.2175598542847679</v>
      </c>
      <c r="O14" s="186">
        <f t="shared" si="3"/>
        <v>101.14052408356757</v>
      </c>
      <c r="P14" s="173">
        <v>3.89</v>
      </c>
      <c r="Q14" s="185">
        <f>'[1]2'!J42</f>
        <v>4.1247543630951222</v>
      </c>
      <c r="R14" s="186">
        <f t="shared" si="4"/>
        <v>106.03481653200828</v>
      </c>
      <c r="S14" s="173">
        <v>3.88</v>
      </c>
      <c r="T14" s="185">
        <f>'[1]2'!L42</f>
        <v>4.070793029251556</v>
      </c>
      <c r="U14" s="186">
        <f t="shared" si="5"/>
        <v>104.91734611473082</v>
      </c>
      <c r="V14" s="189">
        <f>'[1]2'!N42</f>
        <v>3.9737153269107752</v>
      </c>
      <c r="W14" s="186">
        <f>'[1]2'!O42</f>
        <v>3.9737153269107752</v>
      </c>
      <c r="X14" s="3"/>
      <c r="Y14" s="3"/>
      <c r="Z14" s="3"/>
      <c r="AA14" s="3"/>
      <c r="AB14" s="3"/>
      <c r="AC14" s="3"/>
    </row>
    <row r="15" spans="1:33" ht="50.25" customHeight="1" x14ac:dyDescent="0.2">
      <c r="A15" s="147">
        <v>8</v>
      </c>
      <c r="B15" s="153" t="s">
        <v>15</v>
      </c>
      <c r="C15" s="162" t="s">
        <v>12</v>
      </c>
      <c r="D15" s="173">
        <v>1.18</v>
      </c>
      <c r="E15" s="185">
        <f>'[1]2'!D43</f>
        <v>1.0785974339505091</v>
      </c>
      <c r="F15" s="186">
        <f t="shared" si="0"/>
        <v>91.40656219919569</v>
      </c>
      <c r="G15" s="173">
        <v>1.1599999999999999</v>
      </c>
      <c r="H15" s="185">
        <f>'[1]2'!E43</f>
        <v>1.0458284371327851</v>
      </c>
      <c r="I15" s="186">
        <f t="shared" si="1"/>
        <v>90.15762389075735</v>
      </c>
      <c r="J15" s="173">
        <v>1.1200000000000001</v>
      </c>
      <c r="K15" s="185">
        <f>'[1]2'!F43</f>
        <v>1.0387879500597794</v>
      </c>
      <c r="L15" s="186">
        <f t="shared" si="2"/>
        <v>92.748924112480296</v>
      </c>
      <c r="M15" s="173">
        <v>1.07</v>
      </c>
      <c r="N15" s="185">
        <f>'[1]2'!H43</f>
        <v>1.0285781076500495</v>
      </c>
      <c r="O15" s="186">
        <f t="shared" si="3"/>
        <v>96.128795107481253</v>
      </c>
      <c r="P15" s="173">
        <v>0.97</v>
      </c>
      <c r="Q15" s="185">
        <f>'[1]2'!J43</f>
        <v>1.0214603965211977</v>
      </c>
      <c r="R15" s="186">
        <f t="shared" si="4"/>
        <v>105.30519551764925</v>
      </c>
      <c r="S15" s="173">
        <v>0.97</v>
      </c>
      <c r="T15" s="185">
        <f>'[1]2'!L43</f>
        <v>0.99831352860216727</v>
      </c>
      <c r="U15" s="186">
        <f t="shared" si="5"/>
        <v>102.91892047445023</v>
      </c>
      <c r="V15" s="189">
        <f>'[1]2'!N43</f>
        <v>0.9691988602221403</v>
      </c>
      <c r="W15" s="186">
        <f>'[1]2'!O43</f>
        <v>0.9691988602221403</v>
      </c>
      <c r="X15" s="3"/>
      <c r="Y15" s="3"/>
      <c r="Z15" s="3"/>
      <c r="AA15" s="3"/>
      <c r="AB15" s="3"/>
      <c r="AC15" s="3"/>
    </row>
    <row r="16" spans="1:33" ht="49.5" customHeight="1" x14ac:dyDescent="0.2">
      <c r="A16" s="147">
        <v>9</v>
      </c>
      <c r="B16" s="153" t="s">
        <v>16</v>
      </c>
      <c r="C16" s="162" t="s">
        <v>17</v>
      </c>
      <c r="D16" s="173">
        <v>81549.820000000007</v>
      </c>
      <c r="E16" s="185">
        <f>'[1]6'!E8</f>
        <v>82108.273438518736</v>
      </c>
      <c r="F16" s="186">
        <f t="shared" si="0"/>
        <v>100.68480033250684</v>
      </c>
      <c r="G16" s="173">
        <v>87323.8</v>
      </c>
      <c r="H16" s="185">
        <v>90556.28</v>
      </c>
      <c r="I16" s="186">
        <f t="shared" si="1"/>
        <v>103.70171705766353</v>
      </c>
      <c r="J16" s="173">
        <v>93804.82</v>
      </c>
      <c r="K16" s="185">
        <v>101149.31</v>
      </c>
      <c r="L16" s="186">
        <f t="shared" si="2"/>
        <v>107.82954436669672</v>
      </c>
      <c r="M16" s="173">
        <v>101314.53</v>
      </c>
      <c r="N16" s="185">
        <v>113705</v>
      </c>
      <c r="O16" s="186">
        <f t="shared" si="3"/>
        <v>112.22970683474523</v>
      </c>
      <c r="P16" s="173">
        <v>108267.63</v>
      </c>
      <c r="Q16" s="185">
        <v>126829.5</v>
      </c>
      <c r="R16" s="186">
        <f t="shared" si="4"/>
        <v>117.14443181216767</v>
      </c>
      <c r="S16" s="173">
        <v>115445.48</v>
      </c>
      <c r="T16" s="185">
        <v>134388.84</v>
      </c>
      <c r="U16" s="186">
        <f t="shared" si="5"/>
        <v>116.40892306914053</v>
      </c>
      <c r="V16" s="189">
        <v>142160.66</v>
      </c>
      <c r="W16" s="186">
        <v>146080.24</v>
      </c>
      <c r="X16" s="3"/>
      <c r="Y16" s="3"/>
      <c r="Z16" s="3"/>
      <c r="AA16" s="3"/>
      <c r="AB16" s="3"/>
      <c r="AC16" s="3"/>
    </row>
    <row r="17" spans="1:29" ht="36.75" customHeight="1" x14ac:dyDescent="0.2">
      <c r="A17" s="146">
        <v>10</v>
      </c>
      <c r="B17" s="137" t="s">
        <v>18</v>
      </c>
      <c r="C17" s="164"/>
      <c r="D17" s="190"/>
      <c r="E17" s="191"/>
      <c r="F17" s="192"/>
      <c r="G17" s="190"/>
      <c r="H17" s="191"/>
      <c r="I17" s="192"/>
      <c r="J17" s="190"/>
      <c r="K17" s="191"/>
      <c r="L17" s="192"/>
      <c r="M17" s="190"/>
      <c r="N17" s="191"/>
      <c r="O17" s="192"/>
      <c r="P17" s="190"/>
      <c r="Q17" s="193"/>
      <c r="R17" s="192"/>
      <c r="S17" s="190"/>
      <c r="T17" s="191"/>
      <c r="U17" s="192"/>
      <c r="V17" s="190"/>
      <c r="W17" s="192"/>
      <c r="X17" s="3"/>
      <c r="Y17" s="3"/>
      <c r="Z17" s="3"/>
      <c r="AA17" s="3"/>
      <c r="AB17" s="3"/>
      <c r="AC17" s="3"/>
    </row>
    <row r="18" spans="1:29" ht="24.75" hidden="1" customHeight="1" x14ac:dyDescent="0.2">
      <c r="A18" s="147"/>
      <c r="B18" s="154" t="s">
        <v>19</v>
      </c>
      <c r="C18" s="165" t="s">
        <v>20</v>
      </c>
      <c r="D18" s="174"/>
      <c r="E18" s="194">
        <f>'[1]28'!E12</f>
        <v>0</v>
      </c>
      <c r="F18" s="195"/>
      <c r="G18" s="174"/>
      <c r="H18" s="194">
        <f>'[1]28'!F12</f>
        <v>0</v>
      </c>
      <c r="I18" s="195"/>
      <c r="J18" s="174"/>
      <c r="K18" s="194">
        <f>'[1]28'!G12</f>
        <v>0</v>
      </c>
      <c r="L18" s="195"/>
      <c r="M18" s="174"/>
      <c r="N18" s="194">
        <f>'[1]28'!I12</f>
        <v>0</v>
      </c>
      <c r="O18" s="195"/>
      <c r="P18" s="174"/>
      <c r="Q18" s="194">
        <f>'[1]28'!K12</f>
        <v>0</v>
      </c>
      <c r="R18" s="195"/>
      <c r="S18" s="174"/>
      <c r="T18" s="194">
        <f>'[1]28'!M12</f>
        <v>0</v>
      </c>
      <c r="U18" s="195"/>
      <c r="V18" s="196">
        <f>'[1]28'!O12</f>
        <v>0</v>
      </c>
      <c r="W18" s="195">
        <f>'[1]28'!P12</f>
        <v>0</v>
      </c>
      <c r="X18" s="3"/>
      <c r="Y18" s="3"/>
      <c r="Z18" s="3"/>
      <c r="AA18" s="3"/>
      <c r="AB18" s="3"/>
      <c r="AC18" s="3"/>
    </row>
    <row r="19" spans="1:29" ht="15.95" hidden="1" customHeight="1" x14ac:dyDescent="0.2">
      <c r="A19" s="147"/>
      <c r="B19" s="154" t="s">
        <v>21</v>
      </c>
      <c r="C19" s="165" t="s">
        <v>20</v>
      </c>
      <c r="D19" s="174"/>
      <c r="E19" s="194">
        <f>'[1]28'!E13</f>
        <v>0</v>
      </c>
      <c r="F19" s="195"/>
      <c r="G19" s="174"/>
      <c r="H19" s="194">
        <f>'[1]28'!F13</f>
        <v>0</v>
      </c>
      <c r="I19" s="195"/>
      <c r="J19" s="174"/>
      <c r="K19" s="194">
        <f>'[1]28'!G13</f>
        <v>0</v>
      </c>
      <c r="L19" s="195"/>
      <c r="M19" s="174"/>
      <c r="N19" s="194">
        <f>'[1]28'!I13</f>
        <v>0</v>
      </c>
      <c r="O19" s="195"/>
      <c r="P19" s="174"/>
      <c r="Q19" s="194">
        <f>'[1]28'!K13</f>
        <v>0</v>
      </c>
      <c r="R19" s="195"/>
      <c r="S19" s="174"/>
      <c r="T19" s="194">
        <f>'[1]28'!M13</f>
        <v>0</v>
      </c>
      <c r="U19" s="195"/>
      <c r="V19" s="196">
        <f>'[1]28'!O13</f>
        <v>0</v>
      </c>
      <c r="W19" s="195">
        <f>'[1]28'!P13</f>
        <v>0</v>
      </c>
      <c r="X19" s="3"/>
      <c r="Y19" s="3"/>
      <c r="Z19" s="3"/>
      <c r="AA19" s="3"/>
      <c r="AB19" s="3"/>
      <c r="AC19" s="3"/>
    </row>
    <row r="20" spans="1:29" ht="18.75" hidden="1" x14ac:dyDescent="0.2">
      <c r="A20" s="147"/>
      <c r="B20" s="154" t="s">
        <v>22</v>
      </c>
      <c r="C20" s="165" t="s">
        <v>23</v>
      </c>
      <c r="D20" s="174"/>
      <c r="E20" s="194">
        <f>'[1]28'!E14</f>
        <v>0</v>
      </c>
      <c r="F20" s="195"/>
      <c r="G20" s="174"/>
      <c r="H20" s="194">
        <f>'[1]28'!F14</f>
        <v>0</v>
      </c>
      <c r="I20" s="195"/>
      <c r="J20" s="174"/>
      <c r="K20" s="194">
        <f>'[1]28'!G14</f>
        <v>0</v>
      </c>
      <c r="L20" s="195"/>
      <c r="M20" s="174"/>
      <c r="N20" s="194">
        <f>'[1]28'!I14</f>
        <v>0</v>
      </c>
      <c r="O20" s="195"/>
      <c r="P20" s="174"/>
      <c r="Q20" s="194">
        <f>'[1]28'!K14</f>
        <v>0</v>
      </c>
      <c r="R20" s="195"/>
      <c r="S20" s="174"/>
      <c r="T20" s="194">
        <f>'[1]28'!M14</f>
        <v>0</v>
      </c>
      <c r="U20" s="195"/>
      <c r="V20" s="196">
        <f>'[1]28'!O14</f>
        <v>0</v>
      </c>
      <c r="W20" s="195">
        <f>'[1]28'!P14</f>
        <v>0</v>
      </c>
      <c r="X20" s="3"/>
      <c r="Y20" s="3"/>
      <c r="Z20" s="3"/>
      <c r="AA20" s="3"/>
      <c r="AB20" s="3"/>
      <c r="AC20" s="3"/>
    </row>
    <row r="21" spans="1:29" ht="32.25" hidden="1" customHeight="1" x14ac:dyDescent="0.2">
      <c r="A21" s="147"/>
      <c r="B21" s="154" t="s">
        <v>24</v>
      </c>
      <c r="C21" s="165" t="s">
        <v>23</v>
      </c>
      <c r="D21" s="174"/>
      <c r="E21" s="194">
        <f>'[1]28'!E15</f>
        <v>0</v>
      </c>
      <c r="F21" s="195"/>
      <c r="G21" s="174"/>
      <c r="H21" s="194">
        <f>'[1]28'!F15</f>
        <v>0</v>
      </c>
      <c r="I21" s="195"/>
      <c r="J21" s="174"/>
      <c r="K21" s="194">
        <f>'[1]28'!G15</f>
        <v>0</v>
      </c>
      <c r="L21" s="195"/>
      <c r="M21" s="174"/>
      <c r="N21" s="194">
        <f>'[1]28'!I15</f>
        <v>0</v>
      </c>
      <c r="O21" s="195"/>
      <c r="P21" s="174"/>
      <c r="Q21" s="194">
        <f>'[1]28'!K15</f>
        <v>0</v>
      </c>
      <c r="R21" s="195"/>
      <c r="S21" s="174"/>
      <c r="T21" s="194">
        <f>'[1]28'!M15</f>
        <v>0</v>
      </c>
      <c r="U21" s="195"/>
      <c r="V21" s="196">
        <f>'[1]28'!O15</f>
        <v>0</v>
      </c>
      <c r="W21" s="195">
        <f>'[1]28'!P15</f>
        <v>0</v>
      </c>
      <c r="X21" s="3"/>
      <c r="Y21" s="3"/>
      <c r="Z21" s="3"/>
      <c r="AA21" s="3"/>
      <c r="AB21" s="3"/>
      <c r="AC21" s="3"/>
    </row>
    <row r="22" spans="1:29" ht="31.5" customHeight="1" x14ac:dyDescent="0.2">
      <c r="A22" s="147"/>
      <c r="B22" s="154" t="s">
        <v>25</v>
      </c>
      <c r="C22" s="165" t="s">
        <v>26</v>
      </c>
      <c r="D22" s="175">
        <v>500.7</v>
      </c>
      <c r="E22" s="194">
        <f>'[1]28'!E16</f>
        <v>359.02800000000002</v>
      </c>
      <c r="F22" s="186">
        <f t="shared" ref="F22:F52" si="7">E22/D22*100</f>
        <v>71.705212702216897</v>
      </c>
      <c r="G22" s="175">
        <v>413.2</v>
      </c>
      <c r="H22" s="194">
        <f>'[1]28'!F16</f>
        <v>315.10000000000002</v>
      </c>
      <c r="I22" s="186">
        <f t="shared" ref="I22:I52" si="8">H22/G22*100</f>
        <v>76.258470474346581</v>
      </c>
      <c r="J22" s="175">
        <v>401.9</v>
      </c>
      <c r="K22" s="194">
        <f>'[1]28'!G16</f>
        <v>367.47500000000002</v>
      </c>
      <c r="L22" s="186">
        <f t="shared" ref="L22:L52" si="9">K22/J22*100</f>
        <v>91.434436426971899</v>
      </c>
      <c r="M22" s="175">
        <v>385.7</v>
      </c>
      <c r="N22" s="194">
        <f>'[1]28'!I16</f>
        <v>367.47500000000002</v>
      </c>
      <c r="O22" s="186">
        <f t="shared" ref="O22:O52" si="10">N22/M22*100</f>
        <v>95.274824993518294</v>
      </c>
      <c r="P22" s="175">
        <v>380.3</v>
      </c>
      <c r="Q22" s="194">
        <f>'[1]28'!K16</f>
        <v>367.47500000000002</v>
      </c>
      <c r="R22" s="186">
        <f t="shared" ref="R22:R52" si="11">Q22/P22*100</f>
        <v>96.627662371811724</v>
      </c>
      <c r="S22" s="175">
        <v>374.8</v>
      </c>
      <c r="T22" s="194">
        <f>'[1]28'!M16</f>
        <v>367.47500000000002</v>
      </c>
      <c r="U22" s="186">
        <f t="shared" ref="U22:U52" si="12">T22/S22*100</f>
        <v>98.045624332977582</v>
      </c>
      <c r="V22" s="196">
        <f>'[1]28'!O16</f>
        <v>367.47500000000002</v>
      </c>
      <c r="W22" s="195">
        <f>'[1]28'!P16</f>
        <v>367.47500000000002</v>
      </c>
      <c r="X22" s="3"/>
      <c r="Y22" s="3"/>
      <c r="Z22" s="3"/>
      <c r="AA22" s="3"/>
      <c r="AB22" s="3"/>
      <c r="AC22" s="3"/>
    </row>
    <row r="23" spans="1:29" ht="31.5" x14ac:dyDescent="0.2">
      <c r="A23" s="147"/>
      <c r="B23" s="154" t="s">
        <v>27</v>
      </c>
      <c r="C23" s="165" t="s">
        <v>125</v>
      </c>
      <c r="D23" s="175">
        <v>2555.9189999999999</v>
      </c>
      <c r="E23" s="194">
        <v>2715.2049999999999</v>
      </c>
      <c r="F23" s="186">
        <f t="shared" si="7"/>
        <v>106.23204412972397</v>
      </c>
      <c r="G23" s="175">
        <v>2840.3580000000002</v>
      </c>
      <c r="H23" s="194">
        <v>2974.1709999999998</v>
      </c>
      <c r="I23" s="186">
        <f t="shared" si="8"/>
        <v>104.71113148412981</v>
      </c>
      <c r="J23" s="175">
        <v>2972.4380000000001</v>
      </c>
      <c r="K23" s="194">
        <v>3099.5189999999998</v>
      </c>
      <c r="L23" s="186">
        <f t="shared" si="9"/>
        <v>104.27531205024292</v>
      </c>
      <c r="M23" s="175">
        <v>2823.4459999999999</v>
      </c>
      <c r="N23" s="194">
        <v>2954.4949999999999</v>
      </c>
      <c r="O23" s="186">
        <f t="shared" si="10"/>
        <v>104.64145586634206</v>
      </c>
      <c r="P23" s="175">
        <v>2810.8820000000001</v>
      </c>
      <c r="Q23" s="194">
        <v>2894.8009999999999</v>
      </c>
      <c r="R23" s="186">
        <f t="shared" si="11"/>
        <v>102.98550419405723</v>
      </c>
      <c r="S23" s="175">
        <v>3106.6120000000001</v>
      </c>
      <c r="T23" s="194">
        <v>3141.0140000000001</v>
      </c>
      <c r="U23" s="186">
        <f t="shared" si="12"/>
        <v>101.10738000110733</v>
      </c>
      <c r="V23" s="196">
        <v>3148.5630000000001</v>
      </c>
      <c r="W23" s="195">
        <v>3148.5630000000001</v>
      </c>
      <c r="X23" s="3"/>
      <c r="Y23" s="3"/>
      <c r="Z23" s="3"/>
      <c r="AA23" s="3"/>
      <c r="AB23" s="3"/>
      <c r="AC23" s="3"/>
    </row>
    <row r="24" spans="1:29" ht="18.75" x14ac:dyDescent="0.2">
      <c r="A24" s="147"/>
      <c r="B24" s="154" t="s">
        <v>29</v>
      </c>
      <c r="C24" s="165" t="s">
        <v>30</v>
      </c>
      <c r="D24" s="175">
        <v>0.2</v>
      </c>
      <c r="E24" s="194">
        <f>'[1]28'!E22</f>
        <v>0.17</v>
      </c>
      <c r="F24" s="186">
        <f t="shared" si="7"/>
        <v>85</v>
      </c>
      <c r="G24" s="175">
        <v>0.2</v>
      </c>
      <c r="H24" s="194">
        <f>'[1]28'!F22</f>
        <v>0.17</v>
      </c>
      <c r="I24" s="186">
        <f t="shared" si="8"/>
        <v>85</v>
      </c>
      <c r="J24" s="175">
        <v>0.2</v>
      </c>
      <c r="K24" s="194">
        <f>'[1]28'!G22</f>
        <v>0.17</v>
      </c>
      <c r="L24" s="186">
        <f t="shared" si="9"/>
        <v>85</v>
      </c>
      <c r="M24" s="175">
        <v>0.2</v>
      </c>
      <c r="N24" s="194">
        <f>'[1]28'!I22</f>
        <v>0.17</v>
      </c>
      <c r="O24" s="186">
        <f t="shared" si="10"/>
        <v>85</v>
      </c>
      <c r="P24" s="175">
        <v>0.2</v>
      </c>
      <c r="Q24" s="194">
        <f>'[1]28'!K22</f>
        <v>0.17</v>
      </c>
      <c r="R24" s="186">
        <f t="shared" si="11"/>
        <v>85</v>
      </c>
      <c r="S24" s="175">
        <v>0.2</v>
      </c>
      <c r="T24" s="194">
        <f>'[1]28'!M22</f>
        <v>0.17</v>
      </c>
      <c r="U24" s="186">
        <f t="shared" si="12"/>
        <v>85</v>
      </c>
      <c r="V24" s="196">
        <f>'[1]28'!O22</f>
        <v>0.17</v>
      </c>
      <c r="W24" s="195">
        <f>'[1]28'!P22</f>
        <v>0.17</v>
      </c>
      <c r="X24" s="3"/>
      <c r="Y24" s="3"/>
      <c r="Z24" s="3"/>
      <c r="AA24" s="3"/>
      <c r="AB24" s="3"/>
      <c r="AC24" s="3"/>
    </row>
    <row r="25" spans="1:29" ht="46.5" customHeight="1" x14ac:dyDescent="0.2">
      <c r="A25" s="147"/>
      <c r="B25" s="154" t="s">
        <v>31</v>
      </c>
      <c r="C25" s="165" t="s">
        <v>30</v>
      </c>
      <c r="D25" s="175">
        <v>0.9</v>
      </c>
      <c r="E25" s="194">
        <f>'[1]28'!E23</f>
        <v>0.83</v>
      </c>
      <c r="F25" s="186">
        <f t="shared" si="7"/>
        <v>92.222222222222214</v>
      </c>
      <c r="G25" s="175">
        <v>0.9</v>
      </c>
      <c r="H25" s="194">
        <f>'[1]28'!F23</f>
        <v>0.83</v>
      </c>
      <c r="I25" s="186">
        <f t="shared" si="8"/>
        <v>92.222222222222214</v>
      </c>
      <c r="J25" s="175">
        <v>0.9</v>
      </c>
      <c r="K25" s="194">
        <f>'[1]28'!G23</f>
        <v>0.83</v>
      </c>
      <c r="L25" s="186">
        <f t="shared" si="9"/>
        <v>92.222222222222214</v>
      </c>
      <c r="M25" s="175">
        <v>0.9</v>
      </c>
      <c r="N25" s="194">
        <f>'[1]28'!I23</f>
        <v>0.83</v>
      </c>
      <c r="O25" s="186">
        <f t="shared" si="10"/>
        <v>92.222222222222214</v>
      </c>
      <c r="P25" s="175">
        <v>0.9</v>
      </c>
      <c r="Q25" s="194">
        <f>'[1]28'!K23</f>
        <v>0.83</v>
      </c>
      <c r="R25" s="186">
        <f t="shared" si="11"/>
        <v>92.222222222222214</v>
      </c>
      <c r="S25" s="175">
        <v>0.9</v>
      </c>
      <c r="T25" s="194">
        <f>'[1]28'!M23</f>
        <v>0.83</v>
      </c>
      <c r="U25" s="186">
        <f t="shared" si="12"/>
        <v>92.222222222222214</v>
      </c>
      <c r="V25" s="196">
        <f>'[1]28'!O23</f>
        <v>0.83</v>
      </c>
      <c r="W25" s="195">
        <f>'[1]28'!P23</f>
        <v>0.83</v>
      </c>
      <c r="X25" s="3"/>
      <c r="Y25" s="3"/>
      <c r="Z25" s="3"/>
      <c r="AA25" s="3"/>
      <c r="AB25" s="3"/>
      <c r="AC25" s="3"/>
    </row>
    <row r="26" spans="1:29" ht="15.95" hidden="1" customHeight="1" x14ac:dyDescent="0.2">
      <c r="A26" s="147"/>
      <c r="B26" s="154" t="s">
        <v>32</v>
      </c>
      <c r="C26" s="165" t="s">
        <v>33</v>
      </c>
      <c r="D26" s="175"/>
      <c r="E26" s="194">
        <f>'[1]28'!E24</f>
        <v>0</v>
      </c>
      <c r="F26" s="186" t="e">
        <f t="shared" si="7"/>
        <v>#DIV/0!</v>
      </c>
      <c r="G26" s="175"/>
      <c r="H26" s="194">
        <f>'[1]28'!F24</f>
        <v>0</v>
      </c>
      <c r="I26" s="186" t="e">
        <f t="shared" si="8"/>
        <v>#DIV/0!</v>
      </c>
      <c r="J26" s="175"/>
      <c r="K26" s="194">
        <f>'[1]28'!G24</f>
        <v>0</v>
      </c>
      <c r="L26" s="186" t="e">
        <f t="shared" si="9"/>
        <v>#DIV/0!</v>
      </c>
      <c r="M26" s="175"/>
      <c r="N26" s="194">
        <f>'[1]28'!I24</f>
        <v>0</v>
      </c>
      <c r="O26" s="186" t="e">
        <f t="shared" si="10"/>
        <v>#DIV/0!</v>
      </c>
      <c r="P26" s="175"/>
      <c r="Q26" s="194">
        <f>'[1]28'!K24</f>
        <v>0</v>
      </c>
      <c r="R26" s="186" t="e">
        <f t="shared" si="11"/>
        <v>#DIV/0!</v>
      </c>
      <c r="S26" s="175"/>
      <c r="T26" s="194">
        <f>'[1]28'!M24</f>
        <v>0</v>
      </c>
      <c r="U26" s="186" t="e">
        <f t="shared" si="12"/>
        <v>#DIV/0!</v>
      </c>
      <c r="V26" s="196">
        <f>'[1]28'!O24</f>
        <v>0</v>
      </c>
      <c r="W26" s="195">
        <f>'[1]28'!P24</f>
        <v>0</v>
      </c>
      <c r="X26" s="3"/>
      <c r="Y26" s="3"/>
      <c r="Z26" s="3"/>
      <c r="AA26" s="3"/>
      <c r="AB26" s="3"/>
      <c r="AC26" s="3"/>
    </row>
    <row r="27" spans="1:29" ht="49.5" hidden="1" customHeight="1" x14ac:dyDescent="0.2">
      <c r="A27" s="147"/>
      <c r="B27" s="154" t="s">
        <v>34</v>
      </c>
      <c r="C27" s="165" t="s">
        <v>28</v>
      </c>
      <c r="D27" s="175"/>
      <c r="E27" s="194">
        <f>'[1]28'!E37</f>
        <v>0</v>
      </c>
      <c r="F27" s="186" t="e">
        <f t="shared" si="7"/>
        <v>#DIV/0!</v>
      </c>
      <c r="G27" s="175"/>
      <c r="H27" s="194">
        <f>'[1]28'!F37</f>
        <v>0</v>
      </c>
      <c r="I27" s="186" t="e">
        <f t="shared" si="8"/>
        <v>#DIV/0!</v>
      </c>
      <c r="J27" s="175"/>
      <c r="K27" s="194">
        <f>'[1]28'!G37</f>
        <v>0</v>
      </c>
      <c r="L27" s="186" t="e">
        <f t="shared" si="9"/>
        <v>#DIV/0!</v>
      </c>
      <c r="M27" s="175"/>
      <c r="N27" s="194">
        <f>'[1]28'!I37</f>
        <v>0</v>
      </c>
      <c r="O27" s="186" t="e">
        <f t="shared" si="10"/>
        <v>#DIV/0!</v>
      </c>
      <c r="P27" s="175"/>
      <c r="Q27" s="194">
        <f>'[1]28'!K37</f>
        <v>0</v>
      </c>
      <c r="R27" s="186" t="e">
        <f t="shared" si="11"/>
        <v>#DIV/0!</v>
      </c>
      <c r="S27" s="175"/>
      <c r="T27" s="194">
        <f>'[1]28'!M37</f>
        <v>0</v>
      </c>
      <c r="U27" s="186" t="e">
        <f t="shared" si="12"/>
        <v>#DIV/0!</v>
      </c>
      <c r="V27" s="196">
        <f>'[1]28'!O37</f>
        <v>0</v>
      </c>
      <c r="W27" s="195">
        <f>'[1]28'!P37</f>
        <v>0</v>
      </c>
      <c r="X27" s="3"/>
      <c r="Y27" s="3"/>
      <c r="Z27" s="3"/>
      <c r="AA27" s="3"/>
      <c r="AB27" s="3"/>
      <c r="AC27" s="3"/>
    </row>
    <row r="28" spans="1:29" ht="48.75" hidden="1" customHeight="1" x14ac:dyDescent="0.2">
      <c r="A28" s="147"/>
      <c r="B28" s="154" t="s">
        <v>34</v>
      </c>
      <c r="C28" s="165" t="s">
        <v>35</v>
      </c>
      <c r="D28" s="175"/>
      <c r="E28" s="194">
        <f>'[1]28'!E38</f>
        <v>0</v>
      </c>
      <c r="F28" s="186" t="e">
        <f t="shared" si="7"/>
        <v>#DIV/0!</v>
      </c>
      <c r="G28" s="175"/>
      <c r="H28" s="194">
        <f>'[1]28'!F38</f>
        <v>0</v>
      </c>
      <c r="I28" s="186" t="e">
        <f t="shared" si="8"/>
        <v>#DIV/0!</v>
      </c>
      <c r="J28" s="175"/>
      <c r="K28" s="194">
        <f>'[1]28'!G38</f>
        <v>0</v>
      </c>
      <c r="L28" s="186" t="e">
        <f t="shared" si="9"/>
        <v>#DIV/0!</v>
      </c>
      <c r="M28" s="175"/>
      <c r="N28" s="194">
        <f>'[1]28'!I38</f>
        <v>0</v>
      </c>
      <c r="O28" s="186" t="e">
        <f t="shared" si="10"/>
        <v>#DIV/0!</v>
      </c>
      <c r="P28" s="175"/>
      <c r="Q28" s="194">
        <f>'[1]28'!K38</f>
        <v>0</v>
      </c>
      <c r="R28" s="186" t="e">
        <f t="shared" si="11"/>
        <v>#DIV/0!</v>
      </c>
      <c r="S28" s="175"/>
      <c r="T28" s="194">
        <f>'[1]28'!M38</f>
        <v>0</v>
      </c>
      <c r="U28" s="186" t="e">
        <f t="shared" si="12"/>
        <v>#DIV/0!</v>
      </c>
      <c r="V28" s="196">
        <f>'[1]28'!O38</f>
        <v>0</v>
      </c>
      <c r="W28" s="195">
        <f>'[1]28'!P38</f>
        <v>0</v>
      </c>
      <c r="X28" s="3"/>
      <c r="Y28" s="3"/>
      <c r="Z28" s="3"/>
      <c r="AA28" s="3"/>
      <c r="AB28" s="3"/>
      <c r="AC28" s="3"/>
    </row>
    <row r="29" spans="1:29" ht="41.25" hidden="1" customHeight="1" x14ac:dyDescent="0.2">
      <c r="A29" s="147"/>
      <c r="B29" s="154" t="s">
        <v>36</v>
      </c>
      <c r="C29" s="165" t="s">
        <v>37</v>
      </c>
      <c r="D29" s="175"/>
      <c r="E29" s="194">
        <f>'[1]28'!E39</f>
        <v>0</v>
      </c>
      <c r="F29" s="186" t="e">
        <f t="shared" si="7"/>
        <v>#DIV/0!</v>
      </c>
      <c r="G29" s="175"/>
      <c r="H29" s="194">
        <f>'[1]28'!F39</f>
        <v>0</v>
      </c>
      <c r="I29" s="186" t="e">
        <f t="shared" si="8"/>
        <v>#DIV/0!</v>
      </c>
      <c r="J29" s="175"/>
      <c r="K29" s="194">
        <f>'[1]28'!G39</f>
        <v>0</v>
      </c>
      <c r="L29" s="186" t="e">
        <f t="shared" si="9"/>
        <v>#DIV/0!</v>
      </c>
      <c r="M29" s="175"/>
      <c r="N29" s="194">
        <f>'[1]28'!I39</f>
        <v>0</v>
      </c>
      <c r="O29" s="186" t="e">
        <f t="shared" si="10"/>
        <v>#DIV/0!</v>
      </c>
      <c r="P29" s="175"/>
      <c r="Q29" s="194">
        <f>'[1]28'!K39</f>
        <v>0</v>
      </c>
      <c r="R29" s="186" t="e">
        <f t="shared" si="11"/>
        <v>#DIV/0!</v>
      </c>
      <c r="S29" s="175"/>
      <c r="T29" s="194">
        <f>'[1]28'!M39</f>
        <v>0</v>
      </c>
      <c r="U29" s="186" t="e">
        <f t="shared" si="12"/>
        <v>#DIV/0!</v>
      </c>
      <c r="V29" s="196">
        <f>'[1]28'!O39</f>
        <v>0</v>
      </c>
      <c r="W29" s="195">
        <f>'[1]28'!P39</f>
        <v>0</v>
      </c>
      <c r="X29" s="3"/>
      <c r="Y29" s="3"/>
      <c r="Z29" s="3"/>
      <c r="AA29" s="3"/>
      <c r="AB29" s="3"/>
      <c r="AC29" s="3"/>
    </row>
    <row r="30" spans="1:29" ht="15.95" hidden="1" customHeight="1" x14ac:dyDescent="0.2">
      <c r="A30" s="147"/>
      <c r="B30" s="154" t="s">
        <v>38</v>
      </c>
      <c r="C30" s="165" t="s">
        <v>37</v>
      </c>
      <c r="D30" s="175"/>
      <c r="E30" s="194">
        <f>'[1]28'!E40</f>
        <v>0</v>
      </c>
      <c r="F30" s="186" t="e">
        <f t="shared" si="7"/>
        <v>#DIV/0!</v>
      </c>
      <c r="G30" s="175"/>
      <c r="H30" s="194">
        <f>'[1]28'!F40</f>
        <v>0</v>
      </c>
      <c r="I30" s="186" t="e">
        <f t="shared" si="8"/>
        <v>#DIV/0!</v>
      </c>
      <c r="J30" s="175"/>
      <c r="K30" s="194">
        <f>'[1]28'!G40</f>
        <v>0</v>
      </c>
      <c r="L30" s="186" t="e">
        <f t="shared" si="9"/>
        <v>#DIV/0!</v>
      </c>
      <c r="M30" s="175"/>
      <c r="N30" s="194">
        <f>'[1]28'!I40</f>
        <v>0</v>
      </c>
      <c r="O30" s="186" t="e">
        <f t="shared" si="10"/>
        <v>#DIV/0!</v>
      </c>
      <c r="P30" s="175"/>
      <c r="Q30" s="194">
        <f>'[1]28'!K40</f>
        <v>0</v>
      </c>
      <c r="R30" s="186" t="e">
        <f t="shared" si="11"/>
        <v>#DIV/0!</v>
      </c>
      <c r="S30" s="175"/>
      <c r="T30" s="194">
        <f>'[1]28'!M40</f>
        <v>0</v>
      </c>
      <c r="U30" s="186" t="e">
        <f t="shared" si="12"/>
        <v>#DIV/0!</v>
      </c>
      <c r="V30" s="196">
        <f>'[1]28'!O40</f>
        <v>0</v>
      </c>
      <c r="W30" s="195">
        <f>'[1]28'!P40</f>
        <v>0</v>
      </c>
      <c r="X30" s="3"/>
      <c r="Y30" s="3"/>
      <c r="Z30" s="3"/>
      <c r="AA30" s="3"/>
      <c r="AB30" s="3"/>
      <c r="AC30" s="3"/>
    </row>
    <row r="31" spans="1:29" ht="15.95" hidden="1" customHeight="1" x14ac:dyDescent="0.2">
      <c r="A31" s="147"/>
      <c r="B31" s="154" t="s">
        <v>39</v>
      </c>
      <c r="C31" s="165" t="s">
        <v>37</v>
      </c>
      <c r="D31" s="175"/>
      <c r="E31" s="194">
        <f>'[1]28'!E41</f>
        <v>0</v>
      </c>
      <c r="F31" s="186" t="e">
        <f t="shared" si="7"/>
        <v>#DIV/0!</v>
      </c>
      <c r="G31" s="175"/>
      <c r="H31" s="194">
        <f>'[1]28'!F41</f>
        <v>0</v>
      </c>
      <c r="I31" s="186" t="e">
        <f t="shared" si="8"/>
        <v>#DIV/0!</v>
      </c>
      <c r="J31" s="175"/>
      <c r="K31" s="194">
        <f>'[1]28'!G41</f>
        <v>0</v>
      </c>
      <c r="L31" s="186" t="e">
        <f t="shared" si="9"/>
        <v>#DIV/0!</v>
      </c>
      <c r="M31" s="175"/>
      <c r="N31" s="194">
        <f>'[1]28'!I41</f>
        <v>0</v>
      </c>
      <c r="O31" s="186" t="e">
        <f t="shared" si="10"/>
        <v>#DIV/0!</v>
      </c>
      <c r="P31" s="175"/>
      <c r="Q31" s="194">
        <f>'[1]28'!K41</f>
        <v>0</v>
      </c>
      <c r="R31" s="186" t="e">
        <f t="shared" si="11"/>
        <v>#DIV/0!</v>
      </c>
      <c r="S31" s="175"/>
      <c r="T31" s="194">
        <f>'[1]28'!M41</f>
        <v>0</v>
      </c>
      <c r="U31" s="186" t="e">
        <f t="shared" si="12"/>
        <v>#DIV/0!</v>
      </c>
      <c r="V31" s="196">
        <f>'[1]28'!O41</f>
        <v>0</v>
      </c>
      <c r="W31" s="195">
        <f>'[1]28'!P41</f>
        <v>0</v>
      </c>
      <c r="X31" s="3"/>
      <c r="Y31" s="3"/>
      <c r="Z31" s="3"/>
      <c r="AA31" s="3"/>
      <c r="AB31" s="3"/>
      <c r="AC31" s="3"/>
    </row>
    <row r="32" spans="1:29" ht="15.95" hidden="1" customHeight="1" x14ac:dyDescent="0.2">
      <c r="A32" s="147"/>
      <c r="B32" s="154" t="s">
        <v>40</v>
      </c>
      <c r="C32" s="165" t="s">
        <v>41</v>
      </c>
      <c r="D32" s="175"/>
      <c r="E32" s="194">
        <f>'[1]28'!E42</f>
        <v>0</v>
      </c>
      <c r="F32" s="186" t="e">
        <f t="shared" si="7"/>
        <v>#DIV/0!</v>
      </c>
      <c r="G32" s="175"/>
      <c r="H32" s="194">
        <f>'[1]28'!F42</f>
        <v>0</v>
      </c>
      <c r="I32" s="186" t="e">
        <f t="shared" si="8"/>
        <v>#DIV/0!</v>
      </c>
      <c r="J32" s="175"/>
      <c r="K32" s="194">
        <f>'[1]28'!G42</f>
        <v>0</v>
      </c>
      <c r="L32" s="186" t="e">
        <f t="shared" si="9"/>
        <v>#DIV/0!</v>
      </c>
      <c r="M32" s="175"/>
      <c r="N32" s="194">
        <f>'[1]28'!I42</f>
        <v>0</v>
      </c>
      <c r="O32" s="186" t="e">
        <f t="shared" si="10"/>
        <v>#DIV/0!</v>
      </c>
      <c r="P32" s="175"/>
      <c r="Q32" s="194">
        <f>'[1]28'!K42</f>
        <v>0</v>
      </c>
      <c r="R32" s="186" t="e">
        <f t="shared" si="11"/>
        <v>#DIV/0!</v>
      </c>
      <c r="S32" s="175"/>
      <c r="T32" s="194">
        <f>'[1]28'!M42</f>
        <v>0</v>
      </c>
      <c r="U32" s="186" t="e">
        <f t="shared" si="12"/>
        <v>#DIV/0!</v>
      </c>
      <c r="V32" s="196">
        <f>'[1]28'!O42</f>
        <v>0</v>
      </c>
      <c r="W32" s="195">
        <f>'[1]28'!P42</f>
        <v>0</v>
      </c>
      <c r="X32" s="3"/>
      <c r="Y32" s="3"/>
      <c r="Z32" s="3"/>
      <c r="AA32" s="3"/>
      <c r="AB32" s="3"/>
      <c r="AC32" s="3"/>
    </row>
    <row r="33" spans="1:29" ht="15.95" hidden="1" customHeight="1" x14ac:dyDescent="0.2">
      <c r="A33" s="147"/>
      <c r="B33" s="154" t="s">
        <v>42</v>
      </c>
      <c r="C33" s="165" t="s">
        <v>43</v>
      </c>
      <c r="D33" s="175"/>
      <c r="E33" s="194">
        <f>'[1]28'!E43</f>
        <v>0</v>
      </c>
      <c r="F33" s="186" t="e">
        <f t="shared" si="7"/>
        <v>#DIV/0!</v>
      </c>
      <c r="G33" s="175"/>
      <c r="H33" s="194">
        <f>'[1]28'!F43</f>
        <v>0</v>
      </c>
      <c r="I33" s="186" t="e">
        <f t="shared" si="8"/>
        <v>#DIV/0!</v>
      </c>
      <c r="J33" s="175"/>
      <c r="K33" s="194">
        <f>'[1]28'!G43</f>
        <v>0</v>
      </c>
      <c r="L33" s="186" t="e">
        <f t="shared" si="9"/>
        <v>#DIV/0!</v>
      </c>
      <c r="M33" s="175"/>
      <c r="N33" s="194">
        <f>'[1]28'!I43</f>
        <v>0</v>
      </c>
      <c r="O33" s="186" t="e">
        <f t="shared" si="10"/>
        <v>#DIV/0!</v>
      </c>
      <c r="P33" s="175"/>
      <c r="Q33" s="194">
        <f>'[1]28'!K43</f>
        <v>0</v>
      </c>
      <c r="R33" s="186" t="e">
        <f t="shared" si="11"/>
        <v>#DIV/0!</v>
      </c>
      <c r="S33" s="175"/>
      <c r="T33" s="194">
        <f>'[1]28'!M43</f>
        <v>0</v>
      </c>
      <c r="U33" s="186" t="e">
        <f t="shared" si="12"/>
        <v>#DIV/0!</v>
      </c>
      <c r="V33" s="196">
        <f>'[1]28'!O43</f>
        <v>0</v>
      </c>
      <c r="W33" s="195">
        <f>'[1]28'!P43</f>
        <v>0</v>
      </c>
      <c r="X33" s="3"/>
      <c r="Y33" s="3"/>
      <c r="Z33" s="3"/>
      <c r="AA33" s="3"/>
      <c r="AB33" s="3"/>
      <c r="AC33" s="3"/>
    </row>
    <row r="34" spans="1:29" ht="15.95" hidden="1" customHeight="1" x14ac:dyDescent="0.2">
      <c r="A34" s="147"/>
      <c r="B34" s="154" t="s">
        <v>44</v>
      </c>
      <c r="C34" s="165" t="s">
        <v>43</v>
      </c>
      <c r="D34" s="175"/>
      <c r="E34" s="194">
        <f>'[1]28'!E44</f>
        <v>0</v>
      </c>
      <c r="F34" s="186" t="e">
        <f t="shared" si="7"/>
        <v>#DIV/0!</v>
      </c>
      <c r="G34" s="175"/>
      <c r="H34" s="194">
        <f>'[1]28'!F44</f>
        <v>0</v>
      </c>
      <c r="I34" s="186" t="e">
        <f t="shared" si="8"/>
        <v>#DIV/0!</v>
      </c>
      <c r="J34" s="175"/>
      <c r="K34" s="194">
        <f>'[1]28'!G44</f>
        <v>0</v>
      </c>
      <c r="L34" s="186" t="e">
        <f t="shared" si="9"/>
        <v>#DIV/0!</v>
      </c>
      <c r="M34" s="175"/>
      <c r="N34" s="194">
        <f>'[1]28'!I44</f>
        <v>0</v>
      </c>
      <c r="O34" s="186" t="e">
        <f t="shared" si="10"/>
        <v>#DIV/0!</v>
      </c>
      <c r="P34" s="175"/>
      <c r="Q34" s="194">
        <f>'[1]28'!K44</f>
        <v>0</v>
      </c>
      <c r="R34" s="186" t="e">
        <f t="shared" si="11"/>
        <v>#DIV/0!</v>
      </c>
      <c r="S34" s="175"/>
      <c r="T34" s="194">
        <f>'[1]28'!M44</f>
        <v>0</v>
      </c>
      <c r="U34" s="186" t="e">
        <f t="shared" si="12"/>
        <v>#DIV/0!</v>
      </c>
      <c r="V34" s="196">
        <f>'[1]28'!O44</f>
        <v>0</v>
      </c>
      <c r="W34" s="195">
        <f>'[1]28'!P44</f>
        <v>0</v>
      </c>
      <c r="X34" s="3"/>
      <c r="Y34" s="3"/>
      <c r="Z34" s="3"/>
      <c r="AA34" s="3"/>
      <c r="AB34" s="3"/>
      <c r="AC34" s="3"/>
    </row>
    <row r="35" spans="1:29" ht="15.95" hidden="1" customHeight="1" x14ac:dyDescent="0.2">
      <c r="A35" s="147"/>
      <c r="B35" s="154" t="s">
        <v>45</v>
      </c>
      <c r="C35" s="165" t="s">
        <v>43</v>
      </c>
      <c r="D35" s="175"/>
      <c r="E35" s="194">
        <f>'[1]28'!E45</f>
        <v>0</v>
      </c>
      <c r="F35" s="186" t="e">
        <f t="shared" si="7"/>
        <v>#DIV/0!</v>
      </c>
      <c r="G35" s="175"/>
      <c r="H35" s="194">
        <f>'[1]28'!F45</f>
        <v>0</v>
      </c>
      <c r="I35" s="186" t="e">
        <f t="shared" si="8"/>
        <v>#DIV/0!</v>
      </c>
      <c r="J35" s="175"/>
      <c r="K35" s="194">
        <f>'[1]28'!G45</f>
        <v>0</v>
      </c>
      <c r="L35" s="186" t="e">
        <f t="shared" si="9"/>
        <v>#DIV/0!</v>
      </c>
      <c r="M35" s="175"/>
      <c r="N35" s="194">
        <f>'[1]28'!I45</f>
        <v>0</v>
      </c>
      <c r="O35" s="186" t="e">
        <f t="shared" si="10"/>
        <v>#DIV/0!</v>
      </c>
      <c r="P35" s="175"/>
      <c r="Q35" s="194">
        <f>'[1]28'!K45</f>
        <v>0</v>
      </c>
      <c r="R35" s="186" t="e">
        <f t="shared" si="11"/>
        <v>#DIV/0!</v>
      </c>
      <c r="S35" s="175"/>
      <c r="T35" s="194">
        <f>'[1]28'!M45</f>
        <v>0</v>
      </c>
      <c r="U35" s="186" t="e">
        <f t="shared" si="12"/>
        <v>#DIV/0!</v>
      </c>
      <c r="V35" s="196">
        <f>'[1]28'!O45</f>
        <v>0</v>
      </c>
      <c r="W35" s="195">
        <f>'[1]28'!P45</f>
        <v>0</v>
      </c>
      <c r="X35" s="3"/>
      <c r="Y35" s="3"/>
      <c r="Z35" s="3"/>
      <c r="AA35" s="3"/>
      <c r="AB35" s="3"/>
      <c r="AC35" s="3"/>
    </row>
    <row r="36" spans="1:29" ht="15.95" customHeight="1" x14ac:dyDescent="0.2">
      <c r="A36" s="147"/>
      <c r="B36" s="154" t="s">
        <v>46</v>
      </c>
      <c r="C36" s="165" t="s">
        <v>43</v>
      </c>
      <c r="D36" s="175">
        <v>988</v>
      </c>
      <c r="E36" s="194">
        <f>'[1]28'!E46</f>
        <v>982.1</v>
      </c>
      <c r="F36" s="186">
        <f t="shared" si="7"/>
        <v>99.402834008097159</v>
      </c>
      <c r="G36" s="175">
        <v>1035</v>
      </c>
      <c r="H36" s="194">
        <f>'[1]28'!F46</f>
        <v>999.03</v>
      </c>
      <c r="I36" s="186">
        <f t="shared" si="8"/>
        <v>96.524637681159419</v>
      </c>
      <c r="J36" s="175">
        <v>1035</v>
      </c>
      <c r="K36" s="194">
        <f>'[1]28'!G46</f>
        <v>1000</v>
      </c>
      <c r="L36" s="186">
        <f t="shared" si="9"/>
        <v>96.618357487922708</v>
      </c>
      <c r="M36" s="175">
        <v>1035</v>
      </c>
      <c r="N36" s="194">
        <f>'[1]28'!I46</f>
        <v>1035</v>
      </c>
      <c r="O36" s="186">
        <f t="shared" si="10"/>
        <v>100</v>
      </c>
      <c r="P36" s="175">
        <v>1035</v>
      </c>
      <c r="Q36" s="194">
        <f>'[1]28'!K46</f>
        <v>1630</v>
      </c>
      <c r="R36" s="186">
        <f t="shared" si="11"/>
        <v>157.48792270531402</v>
      </c>
      <c r="S36" s="175">
        <v>1035</v>
      </c>
      <c r="T36" s="194">
        <f>'[1]28'!M46</f>
        <v>2100</v>
      </c>
      <c r="U36" s="186">
        <f t="shared" si="12"/>
        <v>202.89855072463769</v>
      </c>
      <c r="V36" s="196">
        <f>'[1]28'!O46</f>
        <v>2450</v>
      </c>
      <c r="W36" s="195">
        <f>'[1]28'!P46</f>
        <v>4754.3999999999996</v>
      </c>
      <c r="X36" s="3"/>
      <c r="Y36" s="3"/>
      <c r="Z36" s="3"/>
      <c r="AA36" s="3"/>
      <c r="AB36" s="3"/>
      <c r="AC36" s="3"/>
    </row>
    <row r="37" spans="1:29" ht="32.25" customHeight="1" x14ac:dyDescent="0.2">
      <c r="A37" s="147"/>
      <c r="B37" s="154" t="s">
        <v>47</v>
      </c>
      <c r="C37" s="165" t="s">
        <v>48</v>
      </c>
      <c r="D37" s="175">
        <v>0</v>
      </c>
      <c r="E37" s="194">
        <f>'[1]28'!E47</f>
        <v>680.5</v>
      </c>
      <c r="F37" s="186"/>
      <c r="G37" s="175">
        <v>0</v>
      </c>
      <c r="H37" s="194">
        <f>'[1]28'!F47</f>
        <v>800</v>
      </c>
      <c r="I37" s="186"/>
      <c r="J37" s="175">
        <v>0</v>
      </c>
      <c r="K37" s="194">
        <f>'[1]28'!G47</f>
        <v>807</v>
      </c>
      <c r="L37" s="186"/>
      <c r="M37" s="175">
        <v>0</v>
      </c>
      <c r="N37" s="194">
        <f>'[1]28'!I47</f>
        <v>880</v>
      </c>
      <c r="O37" s="186"/>
      <c r="P37" s="175">
        <v>0</v>
      </c>
      <c r="Q37" s="194">
        <f>'[1]28'!K47</f>
        <v>1057</v>
      </c>
      <c r="R37" s="186"/>
      <c r="S37" s="175">
        <v>0</v>
      </c>
      <c r="T37" s="194">
        <f>'[1]28'!M47</f>
        <v>1088</v>
      </c>
      <c r="U37" s="186"/>
      <c r="V37" s="196">
        <f>'[1]28'!O47</f>
        <v>1380</v>
      </c>
      <c r="W37" s="195">
        <f>'[1]28'!P47</f>
        <v>1380</v>
      </c>
      <c r="X37" s="3"/>
      <c r="Y37" s="3"/>
      <c r="Z37" s="3"/>
      <c r="AA37" s="3"/>
      <c r="AB37" s="3"/>
      <c r="AC37" s="3"/>
    </row>
    <row r="38" spans="1:29" ht="33" customHeight="1" x14ac:dyDescent="0.2">
      <c r="A38" s="147"/>
      <c r="B38" s="154" t="s">
        <v>49</v>
      </c>
      <c r="C38" s="165" t="s">
        <v>48</v>
      </c>
      <c r="D38" s="175">
        <v>231.1</v>
      </c>
      <c r="E38" s="194">
        <f>'[1]28'!E48</f>
        <v>251.8</v>
      </c>
      <c r="F38" s="186">
        <f t="shared" si="7"/>
        <v>108.9571614019905</v>
      </c>
      <c r="G38" s="175">
        <v>237</v>
      </c>
      <c r="H38" s="194">
        <f>'[1]28'!F48</f>
        <v>234.69399999999999</v>
      </c>
      <c r="I38" s="186">
        <f t="shared" si="8"/>
        <v>99.027004219409278</v>
      </c>
      <c r="J38" s="175">
        <v>237</v>
      </c>
      <c r="K38" s="194">
        <f>'[1]28'!G48</f>
        <v>234.79</v>
      </c>
      <c r="L38" s="186">
        <f t="shared" si="9"/>
        <v>99.067510548523202</v>
      </c>
      <c r="M38" s="175">
        <v>237</v>
      </c>
      <c r="N38" s="194">
        <f>'[1]28'!I48</f>
        <v>234.89</v>
      </c>
      <c r="O38" s="186">
        <f t="shared" si="10"/>
        <v>99.109704641350206</v>
      </c>
      <c r="P38" s="175">
        <v>237</v>
      </c>
      <c r="Q38" s="194">
        <f>'[1]28'!K48</f>
        <v>234.99</v>
      </c>
      <c r="R38" s="186">
        <f t="shared" si="11"/>
        <v>99.151898734177223</v>
      </c>
      <c r="S38" s="175">
        <v>237</v>
      </c>
      <c r="T38" s="194">
        <f>'[1]28'!M48</f>
        <v>235.09</v>
      </c>
      <c r="U38" s="186">
        <f t="shared" si="12"/>
        <v>99.194092827004226</v>
      </c>
      <c r="V38" s="196">
        <f>'[1]28'!O48</f>
        <v>235.2</v>
      </c>
      <c r="W38" s="195">
        <f>'[1]28'!P48</f>
        <v>235.2</v>
      </c>
      <c r="X38" s="3"/>
      <c r="Y38" s="3"/>
      <c r="Z38" s="3"/>
      <c r="AA38" s="3"/>
      <c r="AB38" s="3"/>
      <c r="AC38" s="3"/>
    </row>
    <row r="39" spans="1:29" ht="15.95" customHeight="1" x14ac:dyDescent="0.2">
      <c r="A39" s="147"/>
      <c r="B39" s="154" t="s">
        <v>50</v>
      </c>
      <c r="C39" s="165" t="s">
        <v>43</v>
      </c>
      <c r="D39" s="175">
        <v>4.5999999999999996</v>
      </c>
      <c r="E39" s="194">
        <f>'[1]28'!E49</f>
        <v>7.2</v>
      </c>
      <c r="F39" s="186">
        <f t="shared" si="7"/>
        <v>156.52173913043478</v>
      </c>
      <c r="G39" s="175">
        <v>4.7</v>
      </c>
      <c r="H39" s="194">
        <f>'[1]28'!F49</f>
        <v>3.45</v>
      </c>
      <c r="I39" s="186">
        <f t="shared" si="8"/>
        <v>73.40425531914893</v>
      </c>
      <c r="J39" s="175">
        <v>4.7</v>
      </c>
      <c r="K39" s="194">
        <f>'[1]28'!G49</f>
        <v>3.4510000000000001</v>
      </c>
      <c r="L39" s="186">
        <f t="shared" si="9"/>
        <v>73.425531914893611</v>
      </c>
      <c r="M39" s="175">
        <v>4.7</v>
      </c>
      <c r="N39" s="194">
        <f>'[1]28'!I49</f>
        <v>3.4529999999999998</v>
      </c>
      <c r="O39" s="186">
        <f t="shared" si="10"/>
        <v>73.468085106382972</v>
      </c>
      <c r="P39" s="175">
        <v>4.7</v>
      </c>
      <c r="Q39" s="194">
        <f>'[1]28'!K49</f>
        <v>3.4540000000000002</v>
      </c>
      <c r="R39" s="186">
        <f t="shared" si="11"/>
        <v>73.489361702127667</v>
      </c>
      <c r="S39" s="175">
        <v>4.7</v>
      </c>
      <c r="T39" s="194">
        <f>'[1]28'!M49</f>
        <v>3.456</v>
      </c>
      <c r="U39" s="186">
        <f t="shared" si="12"/>
        <v>73.531914893617028</v>
      </c>
      <c r="V39" s="196">
        <f>'[1]28'!O49</f>
        <v>3.4569999999999999</v>
      </c>
      <c r="W39" s="195">
        <f>'[1]28'!P49</f>
        <v>3.4569999999999999</v>
      </c>
      <c r="X39" s="3"/>
      <c r="Y39" s="3"/>
      <c r="Z39" s="3"/>
      <c r="AA39" s="3"/>
      <c r="AB39" s="3"/>
      <c r="AC39" s="3"/>
    </row>
    <row r="40" spans="1:29" ht="15.95" customHeight="1" x14ac:dyDescent="0.2">
      <c r="A40" s="147"/>
      <c r="B40" s="154" t="s">
        <v>51</v>
      </c>
      <c r="C40" s="165" t="s">
        <v>43</v>
      </c>
      <c r="D40" s="175">
        <v>3.9</v>
      </c>
      <c r="E40" s="194">
        <f>'[1]28'!E53</f>
        <v>2.8</v>
      </c>
      <c r="F40" s="186">
        <f t="shared" si="7"/>
        <v>71.794871794871796</v>
      </c>
      <c r="G40" s="175">
        <v>3.9</v>
      </c>
      <c r="H40" s="194">
        <f>'[1]28'!F53</f>
        <v>0</v>
      </c>
      <c r="I40" s="186">
        <f t="shared" si="8"/>
        <v>0</v>
      </c>
      <c r="J40" s="175">
        <v>3.9</v>
      </c>
      <c r="K40" s="194">
        <f>'[1]28'!G53</f>
        <v>0</v>
      </c>
      <c r="L40" s="186">
        <f t="shared" si="9"/>
        <v>0</v>
      </c>
      <c r="M40" s="175">
        <v>3.9</v>
      </c>
      <c r="N40" s="194">
        <f>'[1]28'!I53</f>
        <v>0</v>
      </c>
      <c r="O40" s="186">
        <f t="shared" si="10"/>
        <v>0</v>
      </c>
      <c r="P40" s="175">
        <v>3.9</v>
      </c>
      <c r="Q40" s="194">
        <f>'[1]28'!K53</f>
        <v>0</v>
      </c>
      <c r="R40" s="186">
        <f t="shared" si="11"/>
        <v>0</v>
      </c>
      <c r="S40" s="175">
        <v>3.9</v>
      </c>
      <c r="T40" s="194">
        <f>'[1]28'!M53</f>
        <v>0</v>
      </c>
      <c r="U40" s="186">
        <f t="shared" si="12"/>
        <v>0</v>
      </c>
      <c r="V40" s="196">
        <f>'[1]28'!O53</f>
        <v>0</v>
      </c>
      <c r="W40" s="195">
        <f>'[1]28'!P53</f>
        <v>0</v>
      </c>
      <c r="X40" s="3"/>
      <c r="Y40" s="3"/>
      <c r="Z40" s="3"/>
      <c r="AA40" s="3"/>
      <c r="AB40" s="3"/>
      <c r="AC40" s="3"/>
    </row>
    <row r="41" spans="1:29" ht="15.95" customHeight="1" x14ac:dyDescent="0.2">
      <c r="A41" s="147"/>
      <c r="B41" s="154" t="s">
        <v>52</v>
      </c>
      <c r="C41" s="165" t="s">
        <v>53</v>
      </c>
      <c r="D41" s="175">
        <v>2988.5</v>
      </c>
      <c r="E41" s="194">
        <f>'[1]28'!E54</f>
        <v>2936.05</v>
      </c>
      <c r="F41" s="186">
        <f t="shared" si="7"/>
        <v>98.244938932574883</v>
      </c>
      <c r="G41" s="175">
        <v>3248.6</v>
      </c>
      <c r="H41" s="194">
        <f>'[1]28'!F54</f>
        <v>2996.83</v>
      </c>
      <c r="I41" s="186">
        <f t="shared" si="8"/>
        <v>92.249892261281786</v>
      </c>
      <c r="J41" s="175">
        <v>3383.2</v>
      </c>
      <c r="K41" s="194">
        <f>'[1]28'!G54</f>
        <v>3205.56</v>
      </c>
      <c r="L41" s="186">
        <f t="shared" si="9"/>
        <v>94.749349728068097</v>
      </c>
      <c r="M41" s="175">
        <v>3442.1</v>
      </c>
      <c r="N41" s="194">
        <f>'[1]28'!I54</f>
        <v>3573.56</v>
      </c>
      <c r="O41" s="186">
        <f t="shared" si="10"/>
        <v>103.81918015165161</v>
      </c>
      <c r="P41" s="175">
        <v>3683.4</v>
      </c>
      <c r="Q41" s="194">
        <f>'[1]28'!K54</f>
        <v>3605.56</v>
      </c>
      <c r="R41" s="186">
        <f t="shared" si="11"/>
        <v>97.886735081717973</v>
      </c>
      <c r="S41" s="175">
        <v>3819.8</v>
      </c>
      <c r="T41" s="194">
        <f>'[1]28'!M54</f>
        <v>3628.56</v>
      </c>
      <c r="U41" s="186">
        <f t="shared" si="12"/>
        <v>94.993455154720138</v>
      </c>
      <c r="V41" s="196">
        <f>'[1]28'!O54</f>
        <v>3628.56</v>
      </c>
      <c r="W41" s="195">
        <f>'[1]28'!P54</f>
        <v>3628.56</v>
      </c>
      <c r="X41" s="3"/>
      <c r="Y41" s="3"/>
      <c r="Z41" s="3"/>
      <c r="AA41" s="3"/>
      <c r="AB41" s="3"/>
      <c r="AC41" s="3"/>
    </row>
    <row r="42" spans="1:29" ht="27" customHeight="1" x14ac:dyDescent="0.2">
      <c r="A42" s="147"/>
      <c r="B42" s="154" t="s">
        <v>54</v>
      </c>
      <c r="C42" s="165" t="s">
        <v>55</v>
      </c>
      <c r="D42" s="175">
        <v>1975.8</v>
      </c>
      <c r="E42" s="194">
        <f>'[1]28'!E57</f>
        <v>2098.1</v>
      </c>
      <c r="F42" s="186">
        <f t="shared" si="7"/>
        <v>106.18989776293147</v>
      </c>
      <c r="G42" s="175">
        <v>1967.2</v>
      </c>
      <c r="H42" s="194">
        <f>'[1]28'!F57</f>
        <v>2013.1</v>
      </c>
      <c r="I42" s="186">
        <f t="shared" si="8"/>
        <v>102.33326555510369</v>
      </c>
      <c r="J42" s="175">
        <v>1967.2</v>
      </c>
      <c r="K42" s="194">
        <f>'[1]28'!G57</f>
        <v>2030.3</v>
      </c>
      <c r="L42" s="186">
        <f t="shared" si="9"/>
        <v>103.20760471736479</v>
      </c>
      <c r="M42" s="175">
        <v>1967.2</v>
      </c>
      <c r="N42" s="194">
        <f>'[1]28'!I57</f>
        <v>2137.1</v>
      </c>
      <c r="O42" s="186">
        <f t="shared" si="10"/>
        <v>108.63664091093941</v>
      </c>
      <c r="P42" s="175">
        <v>1967.2</v>
      </c>
      <c r="Q42" s="194">
        <f>'[1]28'!K57</f>
        <v>2137.1</v>
      </c>
      <c r="R42" s="186">
        <f t="shared" si="11"/>
        <v>108.63664091093941</v>
      </c>
      <c r="S42" s="175">
        <v>1967.2</v>
      </c>
      <c r="T42" s="194">
        <f>'[1]28'!M57</f>
        <v>2137.1</v>
      </c>
      <c r="U42" s="186">
        <f t="shared" si="12"/>
        <v>108.63664091093941</v>
      </c>
      <c r="V42" s="196">
        <f>'[1]28'!O57</f>
        <v>2137.1</v>
      </c>
      <c r="W42" s="195">
        <f>'[1]28'!P57</f>
        <v>2137.1</v>
      </c>
      <c r="X42" s="3"/>
      <c r="Y42" s="3"/>
      <c r="Z42" s="3"/>
      <c r="AA42" s="3"/>
      <c r="AB42" s="3"/>
      <c r="AC42" s="3"/>
    </row>
    <row r="43" spans="1:29" ht="33" customHeight="1" x14ac:dyDescent="0.2">
      <c r="A43" s="147"/>
      <c r="B43" s="155" t="s">
        <v>56</v>
      </c>
      <c r="C43" s="166" t="s">
        <v>23</v>
      </c>
      <c r="D43" s="176">
        <v>62.8</v>
      </c>
      <c r="E43" s="194">
        <f>'[1]28'!E60</f>
        <v>82.84</v>
      </c>
      <c r="F43" s="186">
        <f t="shared" si="7"/>
        <v>131.91082802547771</v>
      </c>
      <c r="G43" s="176">
        <v>62</v>
      </c>
      <c r="H43" s="194">
        <f>'[1]28'!F60</f>
        <v>66</v>
      </c>
      <c r="I43" s="186">
        <f t="shared" si="8"/>
        <v>106.45161290322579</v>
      </c>
      <c r="J43" s="176">
        <v>62</v>
      </c>
      <c r="K43" s="194">
        <f>'[1]28'!G60</f>
        <v>66.099999999999994</v>
      </c>
      <c r="L43" s="186">
        <f t="shared" si="9"/>
        <v>106.61290322580643</v>
      </c>
      <c r="M43" s="176">
        <v>62</v>
      </c>
      <c r="N43" s="194">
        <f>'[1]28'!I60</f>
        <v>66.2</v>
      </c>
      <c r="O43" s="186">
        <f t="shared" si="10"/>
        <v>106.7741935483871</v>
      </c>
      <c r="P43" s="176">
        <v>62</v>
      </c>
      <c r="Q43" s="194">
        <f>'[1]28'!K60</f>
        <v>66.3</v>
      </c>
      <c r="R43" s="186">
        <f t="shared" si="11"/>
        <v>106.93548387096774</v>
      </c>
      <c r="S43" s="176">
        <v>62</v>
      </c>
      <c r="T43" s="194">
        <f>'[1]28'!M60</f>
        <v>66.400000000000006</v>
      </c>
      <c r="U43" s="186">
        <f t="shared" si="12"/>
        <v>107.0967741935484</v>
      </c>
      <c r="V43" s="196">
        <f>'[1]28'!O60</f>
        <v>66.5</v>
      </c>
      <c r="W43" s="195">
        <f>'[1]28'!P60</f>
        <v>66.7</v>
      </c>
      <c r="X43" s="3"/>
      <c r="Y43" s="3"/>
      <c r="Z43" s="3"/>
      <c r="AA43" s="3"/>
      <c r="AB43" s="3"/>
      <c r="AC43" s="3"/>
    </row>
    <row r="44" spans="1:29" ht="33.75" customHeight="1" x14ac:dyDescent="0.2">
      <c r="A44" s="147"/>
      <c r="B44" s="155" t="s">
        <v>57</v>
      </c>
      <c r="C44" s="166" t="s">
        <v>23</v>
      </c>
      <c r="D44" s="176">
        <v>64.5</v>
      </c>
      <c r="E44" s="194">
        <f>'[1]28'!E61</f>
        <v>47.47</v>
      </c>
      <c r="F44" s="186">
        <f t="shared" si="7"/>
        <v>73.596899224806194</v>
      </c>
      <c r="G44" s="176">
        <v>64</v>
      </c>
      <c r="H44" s="194">
        <f>'[1]28'!F61</f>
        <v>50</v>
      </c>
      <c r="I44" s="186">
        <f t="shared" si="8"/>
        <v>78.125</v>
      </c>
      <c r="J44" s="176">
        <v>64</v>
      </c>
      <c r="K44" s="194">
        <f>'[1]28'!G61</f>
        <v>50</v>
      </c>
      <c r="L44" s="186">
        <f t="shared" si="9"/>
        <v>78.125</v>
      </c>
      <c r="M44" s="176">
        <v>64</v>
      </c>
      <c r="N44" s="194">
        <f>'[1]28'!I61</f>
        <v>50.1</v>
      </c>
      <c r="O44" s="186">
        <f t="shared" si="10"/>
        <v>78.28125</v>
      </c>
      <c r="P44" s="176">
        <v>64</v>
      </c>
      <c r="Q44" s="194">
        <f>'[1]28'!K61</f>
        <v>50.2</v>
      </c>
      <c r="R44" s="186">
        <f t="shared" si="11"/>
        <v>78.4375</v>
      </c>
      <c r="S44" s="176">
        <v>64</v>
      </c>
      <c r="T44" s="194">
        <f>'[1]28'!M61</f>
        <v>50.3</v>
      </c>
      <c r="U44" s="186">
        <f t="shared" si="12"/>
        <v>78.59375</v>
      </c>
      <c r="V44" s="196">
        <f>'[1]28'!O61</f>
        <v>50.4</v>
      </c>
      <c r="W44" s="195">
        <f>'[1]28'!P61</f>
        <v>50.5</v>
      </c>
      <c r="X44" s="3"/>
      <c r="Y44" s="3"/>
      <c r="Z44" s="3"/>
      <c r="AA44" s="3"/>
      <c r="AB44" s="3"/>
      <c r="AC44" s="3"/>
    </row>
    <row r="45" spans="1:29" ht="15.95" hidden="1" customHeight="1" x14ac:dyDescent="0.2">
      <c r="A45" s="147"/>
      <c r="B45" s="155" t="s">
        <v>58</v>
      </c>
      <c r="C45" s="166" t="s">
        <v>23</v>
      </c>
      <c r="D45" s="176"/>
      <c r="E45" s="194">
        <f>'[1]28'!E62</f>
        <v>0</v>
      </c>
      <c r="F45" s="186" t="e">
        <f t="shared" si="7"/>
        <v>#DIV/0!</v>
      </c>
      <c r="G45" s="176"/>
      <c r="H45" s="194">
        <f>'[1]28'!F62</f>
        <v>0</v>
      </c>
      <c r="I45" s="186" t="e">
        <f t="shared" si="8"/>
        <v>#DIV/0!</v>
      </c>
      <c r="J45" s="176"/>
      <c r="K45" s="194">
        <f>'[1]28'!G62</f>
        <v>0</v>
      </c>
      <c r="L45" s="186" t="e">
        <f t="shared" si="9"/>
        <v>#DIV/0!</v>
      </c>
      <c r="M45" s="176"/>
      <c r="N45" s="194">
        <f>'[1]28'!I62</f>
        <v>0</v>
      </c>
      <c r="O45" s="186" t="e">
        <f t="shared" si="10"/>
        <v>#DIV/0!</v>
      </c>
      <c r="P45" s="176"/>
      <c r="Q45" s="194">
        <f>'[1]28'!K62</f>
        <v>0</v>
      </c>
      <c r="R45" s="186" t="e">
        <f t="shared" si="11"/>
        <v>#DIV/0!</v>
      </c>
      <c r="S45" s="176"/>
      <c r="T45" s="194">
        <f>'[1]28'!M62</f>
        <v>0</v>
      </c>
      <c r="U45" s="186" t="e">
        <f t="shared" si="12"/>
        <v>#DIV/0!</v>
      </c>
      <c r="V45" s="196">
        <f>'[1]28'!O62</f>
        <v>0</v>
      </c>
      <c r="W45" s="195">
        <f>'[1]28'!P62</f>
        <v>0</v>
      </c>
      <c r="X45" s="3"/>
      <c r="Y45" s="3"/>
      <c r="Z45" s="3"/>
      <c r="AA45" s="3"/>
      <c r="AB45" s="3"/>
      <c r="AC45" s="3"/>
    </row>
    <row r="46" spans="1:29" ht="44.25" customHeight="1" x14ac:dyDescent="0.2">
      <c r="A46" s="147"/>
      <c r="B46" s="155" t="s">
        <v>59</v>
      </c>
      <c r="C46" s="166" t="s">
        <v>23</v>
      </c>
      <c r="D46" s="176">
        <v>6</v>
      </c>
      <c r="E46" s="194">
        <f>'[1]28'!E63</f>
        <v>11.97</v>
      </c>
      <c r="F46" s="186">
        <f t="shared" si="7"/>
        <v>199.5</v>
      </c>
      <c r="G46" s="176">
        <v>6</v>
      </c>
      <c r="H46" s="194">
        <f>'[1]28'!F63</f>
        <v>12</v>
      </c>
      <c r="I46" s="186">
        <f t="shared" si="8"/>
        <v>200</v>
      </c>
      <c r="J46" s="176">
        <v>6</v>
      </c>
      <c r="K46" s="194">
        <f>'[1]28'!G63</f>
        <v>0</v>
      </c>
      <c r="L46" s="186">
        <f t="shared" si="9"/>
        <v>0</v>
      </c>
      <c r="M46" s="176">
        <v>6</v>
      </c>
      <c r="N46" s="194">
        <f>'[1]28'!I63</f>
        <v>0</v>
      </c>
      <c r="O46" s="186">
        <f t="shared" si="10"/>
        <v>0</v>
      </c>
      <c r="P46" s="176">
        <v>6</v>
      </c>
      <c r="Q46" s="194">
        <f>'[1]28'!K63</f>
        <v>0</v>
      </c>
      <c r="R46" s="186">
        <f t="shared" si="11"/>
        <v>0</v>
      </c>
      <c r="S46" s="176">
        <v>6</v>
      </c>
      <c r="T46" s="194">
        <f>'[1]28'!M63</f>
        <v>0</v>
      </c>
      <c r="U46" s="186">
        <f t="shared" si="12"/>
        <v>0</v>
      </c>
      <c r="V46" s="196">
        <f>'[1]28'!O63</f>
        <v>0</v>
      </c>
      <c r="W46" s="195">
        <f>'[1]28'!P63</f>
        <v>0</v>
      </c>
      <c r="X46" s="3"/>
      <c r="Y46" s="3"/>
      <c r="Z46" s="3"/>
      <c r="AA46" s="3"/>
      <c r="AB46" s="3"/>
      <c r="AC46" s="3"/>
    </row>
    <row r="47" spans="1:29" ht="33.75" customHeight="1" x14ac:dyDescent="0.2">
      <c r="A47" s="147"/>
      <c r="B47" s="155" t="s">
        <v>60</v>
      </c>
      <c r="C47" s="166" t="s">
        <v>23</v>
      </c>
      <c r="D47" s="176">
        <v>25</v>
      </c>
      <c r="E47" s="194">
        <f>'[1]28'!E64</f>
        <v>76.400000000000006</v>
      </c>
      <c r="F47" s="186">
        <f t="shared" si="7"/>
        <v>305.60000000000002</v>
      </c>
      <c r="G47" s="176">
        <v>25</v>
      </c>
      <c r="H47" s="194">
        <f>'[1]28'!F64</f>
        <v>54</v>
      </c>
      <c r="I47" s="186">
        <f t="shared" si="8"/>
        <v>216</v>
      </c>
      <c r="J47" s="176">
        <v>30</v>
      </c>
      <c r="K47" s="194">
        <f>'[1]28'!G64</f>
        <v>55</v>
      </c>
      <c r="L47" s="186">
        <f t="shared" si="9"/>
        <v>183.33333333333331</v>
      </c>
      <c r="M47" s="176">
        <v>30</v>
      </c>
      <c r="N47" s="194">
        <f>'[1]28'!I64</f>
        <v>56</v>
      </c>
      <c r="O47" s="186">
        <f t="shared" si="10"/>
        <v>186.66666666666666</v>
      </c>
      <c r="P47" s="176">
        <v>35</v>
      </c>
      <c r="Q47" s="194">
        <f>'[1]28'!K64</f>
        <v>57</v>
      </c>
      <c r="R47" s="186">
        <f t="shared" si="11"/>
        <v>162.85714285714286</v>
      </c>
      <c r="S47" s="176">
        <v>45</v>
      </c>
      <c r="T47" s="194">
        <f>'[1]28'!M64</f>
        <v>57</v>
      </c>
      <c r="U47" s="186">
        <f t="shared" si="12"/>
        <v>126.66666666666666</v>
      </c>
      <c r="V47" s="196">
        <f>'[1]28'!O64</f>
        <v>58</v>
      </c>
      <c r="W47" s="195">
        <f>'[1]28'!P64</f>
        <v>59</v>
      </c>
      <c r="X47" s="3"/>
      <c r="Y47" s="3"/>
      <c r="Z47" s="3"/>
      <c r="AA47" s="3"/>
      <c r="AB47" s="3"/>
      <c r="AC47" s="3"/>
    </row>
    <row r="48" spans="1:29" ht="33" customHeight="1" x14ac:dyDescent="0.2">
      <c r="A48" s="147"/>
      <c r="B48" s="155" t="s">
        <v>61</v>
      </c>
      <c r="C48" s="166" t="s">
        <v>23</v>
      </c>
      <c r="D48" s="176">
        <v>1600</v>
      </c>
      <c r="E48" s="194">
        <f>'[1]28'!E67</f>
        <v>1621</v>
      </c>
      <c r="F48" s="186">
        <f t="shared" si="7"/>
        <v>101.3125</v>
      </c>
      <c r="G48" s="176">
        <v>1650</v>
      </c>
      <c r="H48" s="194">
        <f>'[1]28'!F67</f>
        <v>1620</v>
      </c>
      <c r="I48" s="186">
        <f t="shared" si="8"/>
        <v>98.181818181818187</v>
      </c>
      <c r="J48" s="176">
        <v>1650</v>
      </c>
      <c r="K48" s="194">
        <f>'[1]28'!G67</f>
        <v>1626</v>
      </c>
      <c r="L48" s="186">
        <f t="shared" si="9"/>
        <v>98.545454545454547</v>
      </c>
      <c r="M48" s="176">
        <v>1650</v>
      </c>
      <c r="N48" s="194">
        <f>'[1]28'!I67</f>
        <v>1630</v>
      </c>
      <c r="O48" s="186">
        <f t="shared" si="10"/>
        <v>98.787878787878796</v>
      </c>
      <c r="P48" s="176">
        <v>1650</v>
      </c>
      <c r="Q48" s="194">
        <f>'[1]28'!K67</f>
        <v>1630</v>
      </c>
      <c r="R48" s="186">
        <f t="shared" si="11"/>
        <v>98.787878787878796</v>
      </c>
      <c r="S48" s="176">
        <v>1650</v>
      </c>
      <c r="T48" s="194">
        <f>'[1]28'!M67</f>
        <v>1630</v>
      </c>
      <c r="U48" s="186">
        <f t="shared" si="12"/>
        <v>98.787878787878796</v>
      </c>
      <c r="V48" s="196">
        <f>'[1]28'!O67</f>
        <v>1630</v>
      </c>
      <c r="W48" s="195">
        <f>'[1]28'!P67</f>
        <v>1635</v>
      </c>
      <c r="X48" s="3"/>
      <c r="Y48" s="3"/>
      <c r="Z48" s="3"/>
      <c r="AA48" s="3"/>
      <c r="AB48" s="3"/>
      <c r="AC48" s="3"/>
    </row>
    <row r="49" spans="1:29" ht="21.75" hidden="1" customHeight="1" x14ac:dyDescent="0.2">
      <c r="A49" s="147"/>
      <c r="B49" s="155" t="s">
        <v>62</v>
      </c>
      <c r="C49" s="166" t="s">
        <v>23</v>
      </c>
      <c r="D49" s="176"/>
      <c r="E49" s="194">
        <f>'[1]28'!E68</f>
        <v>0</v>
      </c>
      <c r="F49" s="186" t="e">
        <f t="shared" si="7"/>
        <v>#DIV/0!</v>
      </c>
      <c r="G49" s="176"/>
      <c r="H49" s="194">
        <f>'[1]28'!F68</f>
        <v>0</v>
      </c>
      <c r="I49" s="186" t="e">
        <f t="shared" si="8"/>
        <v>#DIV/0!</v>
      </c>
      <c r="J49" s="176"/>
      <c r="K49" s="194">
        <f>'[1]28'!G68</f>
        <v>0</v>
      </c>
      <c r="L49" s="186" t="e">
        <f t="shared" si="9"/>
        <v>#DIV/0!</v>
      </c>
      <c r="M49" s="176"/>
      <c r="N49" s="194">
        <f>'[1]28'!I68</f>
        <v>0</v>
      </c>
      <c r="O49" s="186" t="e">
        <f t="shared" si="10"/>
        <v>#DIV/0!</v>
      </c>
      <c r="P49" s="176"/>
      <c r="Q49" s="194">
        <f>'[1]28'!K68</f>
        <v>0</v>
      </c>
      <c r="R49" s="186" t="e">
        <f t="shared" si="11"/>
        <v>#DIV/0!</v>
      </c>
      <c r="S49" s="176"/>
      <c r="T49" s="194">
        <f>'[1]28'!M68</f>
        <v>0</v>
      </c>
      <c r="U49" s="186" t="e">
        <f t="shared" si="12"/>
        <v>#DIV/0!</v>
      </c>
      <c r="V49" s="196">
        <f>'[1]28'!O68</f>
        <v>0</v>
      </c>
      <c r="W49" s="195">
        <f>'[1]28'!P68</f>
        <v>0</v>
      </c>
      <c r="X49" s="3"/>
      <c r="Y49" s="3"/>
      <c r="Z49" s="3"/>
      <c r="AA49" s="3"/>
      <c r="AB49" s="3"/>
      <c r="AC49" s="3"/>
    </row>
    <row r="50" spans="1:29" ht="28.5" hidden="1" customHeight="1" x14ac:dyDescent="0.2">
      <c r="A50" s="147"/>
      <c r="B50" s="155" t="s">
        <v>63</v>
      </c>
      <c r="C50" s="166" t="s">
        <v>23</v>
      </c>
      <c r="D50" s="176"/>
      <c r="E50" s="194">
        <f>'[1]28'!E71</f>
        <v>0</v>
      </c>
      <c r="F50" s="186" t="e">
        <f t="shared" si="7"/>
        <v>#DIV/0!</v>
      </c>
      <c r="G50" s="176"/>
      <c r="H50" s="194">
        <f>'[1]28'!F71</f>
        <v>0</v>
      </c>
      <c r="I50" s="186" t="e">
        <f t="shared" si="8"/>
        <v>#DIV/0!</v>
      </c>
      <c r="J50" s="176"/>
      <c r="K50" s="194">
        <f>'[1]28'!G71</f>
        <v>0</v>
      </c>
      <c r="L50" s="186" t="e">
        <f t="shared" si="9"/>
        <v>#DIV/0!</v>
      </c>
      <c r="M50" s="176"/>
      <c r="N50" s="194">
        <f>'[1]28'!I71</f>
        <v>0</v>
      </c>
      <c r="O50" s="186" t="e">
        <f t="shared" si="10"/>
        <v>#DIV/0!</v>
      </c>
      <c r="P50" s="176"/>
      <c r="Q50" s="194">
        <f>'[1]28'!K71</f>
        <v>0</v>
      </c>
      <c r="R50" s="186" t="e">
        <f t="shared" si="11"/>
        <v>#DIV/0!</v>
      </c>
      <c r="S50" s="176"/>
      <c r="T50" s="194">
        <f>'[1]28'!M71</f>
        <v>0</v>
      </c>
      <c r="U50" s="186" t="e">
        <f t="shared" si="12"/>
        <v>#DIV/0!</v>
      </c>
      <c r="V50" s="196">
        <f>'[1]28'!O71</f>
        <v>0</v>
      </c>
      <c r="W50" s="195">
        <f>'[1]28'!P71</f>
        <v>0</v>
      </c>
      <c r="X50" s="3"/>
      <c r="Y50" s="3"/>
      <c r="Z50" s="3"/>
      <c r="AA50" s="3"/>
      <c r="AB50" s="3"/>
      <c r="AC50" s="3"/>
    </row>
    <row r="51" spans="1:29" ht="15.95" hidden="1" customHeight="1" x14ac:dyDescent="0.2">
      <c r="A51" s="147"/>
      <c r="B51" s="155" t="s">
        <v>64</v>
      </c>
      <c r="C51" s="166" t="s">
        <v>23</v>
      </c>
      <c r="D51" s="176"/>
      <c r="E51" s="194">
        <f>'[1]28'!E72</f>
        <v>0</v>
      </c>
      <c r="F51" s="186" t="e">
        <f t="shared" si="7"/>
        <v>#DIV/0!</v>
      </c>
      <c r="G51" s="176"/>
      <c r="H51" s="194">
        <f>'[1]28'!F72</f>
        <v>0</v>
      </c>
      <c r="I51" s="186" t="e">
        <f t="shared" si="8"/>
        <v>#DIV/0!</v>
      </c>
      <c r="J51" s="176"/>
      <c r="K51" s="194">
        <f>'[1]28'!G72</f>
        <v>0</v>
      </c>
      <c r="L51" s="186" t="e">
        <f t="shared" si="9"/>
        <v>#DIV/0!</v>
      </c>
      <c r="M51" s="176"/>
      <c r="N51" s="194">
        <f>'[1]28'!I72</f>
        <v>0</v>
      </c>
      <c r="O51" s="186" t="e">
        <f t="shared" si="10"/>
        <v>#DIV/0!</v>
      </c>
      <c r="P51" s="176"/>
      <c r="Q51" s="194">
        <f>'[1]28'!K72</f>
        <v>0</v>
      </c>
      <c r="R51" s="186" t="e">
        <f t="shared" si="11"/>
        <v>#DIV/0!</v>
      </c>
      <c r="S51" s="176"/>
      <c r="T51" s="194">
        <f>'[1]28'!M72</f>
        <v>0</v>
      </c>
      <c r="U51" s="186" t="e">
        <f t="shared" si="12"/>
        <v>#DIV/0!</v>
      </c>
      <c r="V51" s="196">
        <f>'[1]28'!O72</f>
        <v>0</v>
      </c>
      <c r="W51" s="195">
        <f>'[1]28'!P72</f>
        <v>0</v>
      </c>
      <c r="X51" s="3"/>
      <c r="Y51" s="3"/>
      <c r="Z51" s="3"/>
      <c r="AA51" s="3"/>
      <c r="AB51" s="3"/>
      <c r="AC51" s="3"/>
    </row>
    <row r="52" spans="1:29" ht="15.95" customHeight="1" x14ac:dyDescent="0.2">
      <c r="A52" s="147"/>
      <c r="B52" s="155" t="s">
        <v>65</v>
      </c>
      <c r="C52" s="166" t="s">
        <v>23</v>
      </c>
      <c r="D52" s="176">
        <v>2453</v>
      </c>
      <c r="E52" s="194">
        <f>'[1]28'!E73</f>
        <v>2465.2399999999998</v>
      </c>
      <c r="F52" s="186">
        <f t="shared" si="7"/>
        <v>100.498980839788</v>
      </c>
      <c r="G52" s="176">
        <v>2450</v>
      </c>
      <c r="H52" s="194">
        <f>'[1]28'!F73</f>
        <v>2410</v>
      </c>
      <c r="I52" s="186">
        <f t="shared" si="8"/>
        <v>98.367346938775512</v>
      </c>
      <c r="J52" s="176">
        <v>2450</v>
      </c>
      <c r="K52" s="194">
        <f>'[1]28'!G73</f>
        <v>2412</v>
      </c>
      <c r="L52" s="186">
        <f t="shared" si="9"/>
        <v>98.448979591836732</v>
      </c>
      <c r="M52" s="176">
        <v>2450</v>
      </c>
      <c r="N52" s="194">
        <f>'[1]28'!I73</f>
        <v>2413</v>
      </c>
      <c r="O52" s="186">
        <f t="shared" si="10"/>
        <v>98.489795918367349</v>
      </c>
      <c r="P52" s="176">
        <v>2450</v>
      </c>
      <c r="Q52" s="194">
        <f>'[1]28'!K73</f>
        <v>2415</v>
      </c>
      <c r="R52" s="186">
        <f t="shared" si="11"/>
        <v>98.571428571428584</v>
      </c>
      <c r="S52" s="176">
        <v>2450</v>
      </c>
      <c r="T52" s="194">
        <f>'[1]28'!M73</f>
        <v>2418</v>
      </c>
      <c r="U52" s="186">
        <f t="shared" si="12"/>
        <v>98.693877551020407</v>
      </c>
      <c r="V52" s="196">
        <f>'[1]28'!O73</f>
        <v>2420</v>
      </c>
      <c r="W52" s="195">
        <f>'[1]28'!P73</f>
        <v>2425</v>
      </c>
      <c r="X52" s="3"/>
      <c r="Y52" s="3"/>
      <c r="Z52" s="3"/>
      <c r="AA52" s="3"/>
      <c r="AB52" s="3"/>
      <c r="AC52" s="3"/>
    </row>
    <row r="53" spans="1:29" ht="63" hidden="1" x14ac:dyDescent="0.2">
      <c r="A53" s="147"/>
      <c r="B53" s="155" t="s">
        <v>66</v>
      </c>
      <c r="C53" s="166" t="s">
        <v>23</v>
      </c>
      <c r="D53" s="176"/>
      <c r="E53" s="194">
        <f>'[1]28'!E75</f>
        <v>0</v>
      </c>
      <c r="F53" s="195"/>
      <c r="G53" s="176"/>
      <c r="H53" s="194">
        <f>'[1]28'!F75</f>
        <v>0</v>
      </c>
      <c r="I53" s="195"/>
      <c r="J53" s="176"/>
      <c r="K53" s="194">
        <f>'[1]28'!G75</f>
        <v>0</v>
      </c>
      <c r="L53" s="195"/>
      <c r="M53" s="176"/>
      <c r="N53" s="194">
        <f>'[1]28'!I75</f>
        <v>0</v>
      </c>
      <c r="O53" s="195"/>
      <c r="P53" s="176"/>
      <c r="Q53" s="194">
        <f>'[1]28'!K75</f>
        <v>0</v>
      </c>
      <c r="R53" s="195"/>
      <c r="S53" s="176"/>
      <c r="T53" s="194">
        <f>'[1]28'!M75</f>
        <v>0</v>
      </c>
      <c r="U53" s="195"/>
      <c r="V53" s="196">
        <f>'[1]28'!O75</f>
        <v>0</v>
      </c>
      <c r="W53" s="195">
        <f>'[1]28'!P75</f>
        <v>0</v>
      </c>
      <c r="X53" s="3"/>
      <c r="Y53" s="3"/>
      <c r="Z53" s="3"/>
      <c r="AA53" s="3"/>
      <c r="AB53" s="3"/>
      <c r="AC53" s="3"/>
    </row>
    <row r="54" spans="1:29" ht="15.95" hidden="1" customHeight="1" x14ac:dyDescent="0.2">
      <c r="A54" s="147"/>
      <c r="B54" s="155" t="s">
        <v>67</v>
      </c>
      <c r="C54" s="166" t="s">
        <v>68</v>
      </c>
      <c r="D54" s="176"/>
      <c r="E54" s="194">
        <f>'[1]28'!E76</f>
        <v>0</v>
      </c>
      <c r="F54" s="195"/>
      <c r="G54" s="176"/>
      <c r="H54" s="194">
        <f>'[1]28'!F76</f>
        <v>0</v>
      </c>
      <c r="I54" s="195"/>
      <c r="J54" s="176"/>
      <c r="K54" s="194">
        <f>'[1]28'!G76</f>
        <v>0</v>
      </c>
      <c r="L54" s="195"/>
      <c r="M54" s="176"/>
      <c r="N54" s="194">
        <f>'[1]28'!I76</f>
        <v>0</v>
      </c>
      <c r="O54" s="195"/>
      <c r="P54" s="176"/>
      <c r="Q54" s="194">
        <f>'[1]28'!K76</f>
        <v>0</v>
      </c>
      <c r="R54" s="195"/>
      <c r="S54" s="176"/>
      <c r="T54" s="194">
        <f>'[1]28'!M76</f>
        <v>0</v>
      </c>
      <c r="U54" s="195"/>
      <c r="V54" s="196">
        <f>'[1]28'!O76</f>
        <v>0</v>
      </c>
      <c r="W54" s="195">
        <f>'[1]28'!P76</f>
        <v>0</v>
      </c>
      <c r="X54" s="3"/>
      <c r="Y54" s="3"/>
      <c r="Z54" s="3"/>
      <c r="AA54" s="3"/>
      <c r="AB54" s="3"/>
      <c r="AC54" s="3"/>
    </row>
    <row r="55" spans="1:29" ht="15.95" customHeight="1" thickBot="1" x14ac:dyDescent="0.25">
      <c r="A55" s="148"/>
      <c r="B55" s="156" t="s">
        <v>69</v>
      </c>
      <c r="C55" s="167" t="s">
        <v>70</v>
      </c>
      <c r="D55" s="177">
        <v>1.9</v>
      </c>
      <c r="E55" s="197">
        <f>'[1]28'!E81</f>
        <v>4.1399999999999997</v>
      </c>
      <c r="F55" s="198">
        <f>E55/D55*100</f>
        <v>217.89473684210526</v>
      </c>
      <c r="G55" s="177">
        <v>1.9</v>
      </c>
      <c r="H55" s="197">
        <f>'[1]28'!F81</f>
        <v>4</v>
      </c>
      <c r="I55" s="198">
        <f>H55/G55*100</f>
        <v>210.52631578947367</v>
      </c>
      <c r="J55" s="177">
        <v>1.9</v>
      </c>
      <c r="K55" s="197">
        <f>'[1]28'!G81</f>
        <v>4</v>
      </c>
      <c r="L55" s="198">
        <f>K55/J55*100</f>
        <v>210.52631578947367</v>
      </c>
      <c r="M55" s="177">
        <v>1.9</v>
      </c>
      <c r="N55" s="197">
        <f>'[1]28'!I81</f>
        <v>4</v>
      </c>
      <c r="O55" s="198">
        <f>N55/M55*100</f>
        <v>210.52631578947367</v>
      </c>
      <c r="P55" s="177">
        <v>1.9</v>
      </c>
      <c r="Q55" s="197">
        <f>'[1]28'!K81</f>
        <v>4</v>
      </c>
      <c r="R55" s="198">
        <f>Q55/P55*100</f>
        <v>210.52631578947367</v>
      </c>
      <c r="S55" s="177">
        <v>1.9</v>
      </c>
      <c r="T55" s="197">
        <f>'[1]28'!M81</f>
        <v>4</v>
      </c>
      <c r="U55" s="198">
        <f>T55/S55*100</f>
        <v>210.52631578947367</v>
      </c>
      <c r="V55" s="199">
        <f>'[1]28'!O81</f>
        <v>4</v>
      </c>
      <c r="W55" s="198">
        <f>'[1]28'!P81</f>
        <v>4</v>
      </c>
      <c r="X55" s="3"/>
      <c r="Y55" s="3"/>
      <c r="Z55" s="3"/>
      <c r="AA55" s="3"/>
      <c r="AB55" s="3"/>
      <c r="AC55" s="3"/>
    </row>
    <row r="56" spans="1:29" ht="30" customHeight="1" x14ac:dyDescent="0.2">
      <c r="A56" s="149">
        <v>11</v>
      </c>
      <c r="B56" s="157" t="s">
        <v>71</v>
      </c>
      <c r="C56" s="168" t="s">
        <v>72</v>
      </c>
      <c r="D56" s="200">
        <f t="shared" ref="D56:S56" si="13">SUM(D57:D59)</f>
        <v>867.8</v>
      </c>
      <c r="E56" s="200">
        <f t="shared" si="13"/>
        <v>978.42505499999993</v>
      </c>
      <c r="F56" s="201">
        <f>E56/D56*100</f>
        <v>112.74775927633094</v>
      </c>
      <c r="G56" s="200">
        <f t="shared" si="13"/>
        <v>904.9</v>
      </c>
      <c r="H56" s="200">
        <f t="shared" si="13"/>
        <v>1133.1080040000002</v>
      </c>
      <c r="I56" s="201">
        <f>H56/G56*100</f>
        <v>125.21914067852803</v>
      </c>
      <c r="J56" s="200">
        <f t="shared" si="13"/>
        <v>942.7</v>
      </c>
      <c r="K56" s="200">
        <f t="shared" si="13"/>
        <v>1191.5735105399999</v>
      </c>
      <c r="L56" s="201">
        <f>K56/J56*100</f>
        <v>126.40007537286515</v>
      </c>
      <c r="M56" s="200">
        <f t="shared" si="13"/>
        <v>978.7</v>
      </c>
      <c r="N56" s="200">
        <f t="shared" si="13"/>
        <v>1158.4396225782241</v>
      </c>
      <c r="O56" s="201">
        <f>N56/M56*100</f>
        <v>118.36513973416001</v>
      </c>
      <c r="P56" s="200">
        <f t="shared" si="13"/>
        <v>1003.2</v>
      </c>
      <c r="Q56" s="200">
        <f t="shared" si="13"/>
        <v>1317.9163108747498</v>
      </c>
      <c r="R56" s="201">
        <f>Q56/P56*100</f>
        <v>131.3712431095245</v>
      </c>
      <c r="S56" s="200">
        <f t="shared" si="13"/>
        <v>1023.4000000000001</v>
      </c>
      <c r="T56" s="200">
        <f>SUM(T57:T59)</f>
        <v>1386.3680663915379</v>
      </c>
      <c r="U56" s="201">
        <f>T56/S56*100</f>
        <v>135.46688160949168</v>
      </c>
      <c r="V56" s="202">
        <f>SUM(V57:V59)</f>
        <v>1458.7996669427305</v>
      </c>
      <c r="W56" s="201">
        <f>SUM(W57:W59)</f>
        <v>1412.9462427615274</v>
      </c>
      <c r="X56" s="3"/>
      <c r="Y56" s="3"/>
      <c r="Z56" s="3"/>
      <c r="AA56" s="3"/>
      <c r="AB56" s="3"/>
      <c r="AC56" s="3"/>
    </row>
    <row r="57" spans="1:29" ht="13.35" customHeight="1" x14ac:dyDescent="0.2">
      <c r="A57" s="147"/>
      <c r="B57" s="153" t="s">
        <v>73</v>
      </c>
      <c r="C57" s="162" t="s">
        <v>72</v>
      </c>
      <c r="D57" s="173">
        <v>344.1</v>
      </c>
      <c r="E57" s="185">
        <f>'[1]41'!C66</f>
        <v>454.30287499999997</v>
      </c>
      <c r="F57" s="186">
        <f t="shared" ref="F57:F59" si="14">E57/D57*100</f>
        <v>132.0264094739901</v>
      </c>
      <c r="G57" s="173">
        <v>358.5</v>
      </c>
      <c r="H57" s="185">
        <f>'[1]41'!D66</f>
        <v>531.02286320000007</v>
      </c>
      <c r="I57" s="186">
        <f t="shared" ref="I57:I59" si="15">H57/G57*100</f>
        <v>148.12353227336126</v>
      </c>
      <c r="J57" s="173">
        <v>373.6</v>
      </c>
      <c r="K57" s="185">
        <f>'[1]41'!E66</f>
        <v>574.68344982159999</v>
      </c>
      <c r="L57" s="186">
        <f t="shared" ref="L57:L59" si="16">K57/J57*100</f>
        <v>153.82319320706637</v>
      </c>
      <c r="M57" s="173">
        <v>387.8</v>
      </c>
      <c r="N57" s="185">
        <f>'[1]41'!G66</f>
        <v>525.98908243492804</v>
      </c>
      <c r="O57" s="186">
        <f t="shared" ref="O57:O59" si="17">N57/M57*100</f>
        <v>135.63411099405053</v>
      </c>
      <c r="P57" s="173">
        <v>397.5</v>
      </c>
      <c r="Q57" s="185">
        <f>'[1]41'!I66</f>
        <v>650.95857983081157</v>
      </c>
      <c r="R57" s="186">
        <f t="shared" ref="R57:R59" si="18">Q57/P57*100</f>
        <v>163.76316473731109</v>
      </c>
      <c r="S57" s="173">
        <v>404.7</v>
      </c>
      <c r="T57" s="185">
        <f>'[1]41'!K66</f>
        <v>692.50558264803624</v>
      </c>
      <c r="U57" s="186">
        <f t="shared" ref="U57:U59" si="19">T57/S57*100</f>
        <v>171.11578518607271</v>
      </c>
      <c r="V57" s="189">
        <f>'[1]41'!M66</f>
        <v>737.41727798458453</v>
      </c>
      <c r="W57" s="186">
        <f>'[1]41'!N66</f>
        <v>694.45306246232281</v>
      </c>
      <c r="X57" s="3"/>
      <c r="Y57" s="3"/>
      <c r="Z57" s="3"/>
      <c r="AA57" s="3"/>
      <c r="AB57" s="3"/>
      <c r="AC57" s="3"/>
    </row>
    <row r="58" spans="1:29" ht="35.25" customHeight="1" x14ac:dyDescent="0.2">
      <c r="A58" s="147"/>
      <c r="B58" s="153" t="s">
        <v>74</v>
      </c>
      <c r="C58" s="162" t="s">
        <v>72</v>
      </c>
      <c r="D58" s="173">
        <v>12.4</v>
      </c>
      <c r="E58" s="185">
        <f>'[1]41'!C67</f>
        <v>10.08384</v>
      </c>
      <c r="F58" s="186">
        <f t="shared" si="14"/>
        <v>81.321290322580637</v>
      </c>
      <c r="G58" s="173">
        <v>12.9</v>
      </c>
      <c r="H58" s="185">
        <f>'[1]41'!D67</f>
        <v>15.856936000000001</v>
      </c>
      <c r="I58" s="186">
        <f t="shared" si="15"/>
        <v>122.92198449612404</v>
      </c>
      <c r="J58" s="173">
        <v>13.5</v>
      </c>
      <c r="K58" s="185">
        <f>'[1]41'!E67</f>
        <v>10.264005528</v>
      </c>
      <c r="L58" s="186">
        <f t="shared" si="16"/>
        <v>76.029670577777779</v>
      </c>
      <c r="M58" s="173">
        <v>14.2</v>
      </c>
      <c r="N58" s="185">
        <f>'[1]41'!G67</f>
        <v>10.907303786064</v>
      </c>
      <c r="O58" s="186">
        <f t="shared" si="17"/>
        <v>76.811998493408467</v>
      </c>
      <c r="P58" s="173">
        <v>14.7</v>
      </c>
      <c r="Q58" s="185">
        <f>'[1]41'!I67</f>
        <v>11.89918962385272</v>
      </c>
      <c r="R58" s="186">
        <f t="shared" si="18"/>
        <v>80.946868189474301</v>
      </c>
      <c r="S58" s="173">
        <v>15</v>
      </c>
      <c r="T58" s="185">
        <f>'[1]41'!K67</f>
        <v>13.087526184988707</v>
      </c>
      <c r="U58" s="186">
        <f t="shared" si="19"/>
        <v>87.250174566591383</v>
      </c>
      <c r="V58" s="189">
        <f>'[1]41'!M67</f>
        <v>13.907621453690226</v>
      </c>
      <c r="W58" s="186">
        <f>'[1]41'!N67</f>
        <v>13.132814566013437</v>
      </c>
      <c r="X58" s="3"/>
      <c r="Y58" s="3"/>
      <c r="Z58" s="3"/>
      <c r="AA58" s="3"/>
      <c r="AB58" s="3"/>
      <c r="AC58" s="3"/>
    </row>
    <row r="59" spans="1:29" ht="13.35" customHeight="1" x14ac:dyDescent="0.2">
      <c r="A59" s="147"/>
      <c r="B59" s="153" t="s">
        <v>75</v>
      </c>
      <c r="C59" s="162" t="s">
        <v>72</v>
      </c>
      <c r="D59" s="173">
        <v>511.3</v>
      </c>
      <c r="E59" s="185">
        <f>'[1]41'!C68</f>
        <v>514.03833999999995</v>
      </c>
      <c r="F59" s="186">
        <f t="shared" si="14"/>
        <v>100.5355642479953</v>
      </c>
      <c r="G59" s="173">
        <v>533.5</v>
      </c>
      <c r="H59" s="185">
        <f>'[1]41'!D68</f>
        <v>586.22820480000007</v>
      </c>
      <c r="I59" s="186">
        <f t="shared" si="15"/>
        <v>109.88344982193065</v>
      </c>
      <c r="J59" s="173">
        <v>555.6</v>
      </c>
      <c r="K59" s="185">
        <f>'[1]41'!E68</f>
        <v>606.62605519040005</v>
      </c>
      <c r="L59" s="186">
        <f t="shared" si="16"/>
        <v>109.18395521785457</v>
      </c>
      <c r="M59" s="173">
        <v>576.70000000000005</v>
      </c>
      <c r="N59" s="185">
        <f>'[1]41'!G68</f>
        <v>621.5432363572321</v>
      </c>
      <c r="O59" s="186">
        <f t="shared" si="17"/>
        <v>107.77583429117948</v>
      </c>
      <c r="P59" s="173">
        <v>591</v>
      </c>
      <c r="Q59" s="185">
        <f>'[1]41'!I68</f>
        <v>655.05854142008548</v>
      </c>
      <c r="R59" s="186">
        <f t="shared" si="18"/>
        <v>110.83900870052207</v>
      </c>
      <c r="S59" s="173">
        <v>603.70000000000005</v>
      </c>
      <c r="T59" s="185">
        <f>'[1]41'!K68</f>
        <v>680.77495755851305</v>
      </c>
      <c r="U59" s="186">
        <f t="shared" si="19"/>
        <v>112.76709583543365</v>
      </c>
      <c r="V59" s="189">
        <f>'[1]41'!M68</f>
        <v>707.47476750445571</v>
      </c>
      <c r="W59" s="186">
        <f>'[1]41'!N68</f>
        <v>705.3603657331912</v>
      </c>
      <c r="X59" s="3"/>
      <c r="Y59" s="3"/>
      <c r="Z59" s="3"/>
      <c r="AA59" s="3"/>
      <c r="AB59" s="3"/>
      <c r="AC59" s="3"/>
    </row>
    <row r="60" spans="1:29" ht="13.35" customHeight="1" x14ac:dyDescent="0.2">
      <c r="A60" s="146">
        <v>12</v>
      </c>
      <c r="B60" s="152" t="s">
        <v>76</v>
      </c>
      <c r="C60" s="163"/>
      <c r="D60" s="172"/>
      <c r="E60" s="203"/>
      <c r="F60" s="204"/>
      <c r="G60" s="172"/>
      <c r="H60" s="203"/>
      <c r="I60" s="204"/>
      <c r="J60" s="172"/>
      <c r="K60" s="203"/>
      <c r="L60" s="204"/>
      <c r="M60" s="172"/>
      <c r="N60" s="203"/>
      <c r="O60" s="204"/>
      <c r="P60" s="172"/>
      <c r="Q60" s="203"/>
      <c r="R60" s="204"/>
      <c r="S60" s="172"/>
      <c r="T60" s="203"/>
      <c r="U60" s="204"/>
      <c r="V60" s="205"/>
      <c r="W60" s="204"/>
      <c r="X60" s="3"/>
      <c r="Y60" s="3"/>
      <c r="Z60" s="3"/>
      <c r="AA60" s="3"/>
      <c r="AB60" s="3"/>
      <c r="AC60" s="3"/>
    </row>
    <row r="61" spans="1:29" ht="13.35" customHeight="1" x14ac:dyDescent="0.2">
      <c r="A61" s="147"/>
      <c r="B61" s="153" t="s">
        <v>77</v>
      </c>
      <c r="C61" s="162" t="s">
        <v>78</v>
      </c>
      <c r="D61" s="173">
        <v>1865</v>
      </c>
      <c r="E61" s="206">
        <f>'[1]41'!C41</f>
        <v>1797</v>
      </c>
      <c r="F61" s="186">
        <f t="shared" ref="F61:F65" si="20">E61/D61*100</f>
        <v>96.353887399463815</v>
      </c>
      <c r="G61" s="173">
        <v>1864</v>
      </c>
      <c r="H61" s="206">
        <f>'[1]41'!D41</f>
        <v>1802</v>
      </c>
      <c r="I61" s="186">
        <f t="shared" ref="I61:I65" si="21">H61/G61*100</f>
        <v>96.673819742489272</v>
      </c>
      <c r="J61" s="173">
        <v>1864</v>
      </c>
      <c r="K61" s="206">
        <f>'[1]41'!E41</f>
        <v>1808</v>
      </c>
      <c r="L61" s="186">
        <f t="shared" ref="L61:L65" si="22">K61/J61*100</f>
        <v>96.995708154506431</v>
      </c>
      <c r="M61" s="173">
        <v>1864</v>
      </c>
      <c r="N61" s="206">
        <f>'[1]41'!G41</f>
        <v>1809</v>
      </c>
      <c r="O61" s="186">
        <f t="shared" ref="O61:O65" si="23">N61/M61*100</f>
        <v>97.049356223175963</v>
      </c>
      <c r="P61" s="173">
        <v>1864</v>
      </c>
      <c r="Q61" s="206">
        <f>'[1]41'!I41</f>
        <v>1810</v>
      </c>
      <c r="R61" s="186">
        <f t="shared" ref="R61:R65" si="24">Q61/P61*100</f>
        <v>97.103004291845494</v>
      </c>
      <c r="S61" s="173">
        <v>1864</v>
      </c>
      <c r="T61" s="206">
        <f>'[1]41'!K41</f>
        <v>1811</v>
      </c>
      <c r="U61" s="186">
        <f t="shared" ref="U61:U65" si="25">T61/S61*100</f>
        <v>97.156652360515011</v>
      </c>
      <c r="V61" s="208">
        <f>'[1]41'!M41</f>
        <v>1813</v>
      </c>
      <c r="W61" s="207">
        <f>'[1]41'!N41</f>
        <v>1838</v>
      </c>
      <c r="X61" s="3"/>
      <c r="Y61" s="3"/>
      <c r="Z61" s="3"/>
      <c r="AA61" s="3"/>
      <c r="AB61" s="3"/>
      <c r="AC61" s="3"/>
    </row>
    <row r="62" spans="1:29" ht="13.35" customHeight="1" x14ac:dyDescent="0.2">
      <c r="A62" s="147"/>
      <c r="B62" s="153" t="s">
        <v>79</v>
      </c>
      <c r="C62" s="162" t="s">
        <v>78</v>
      </c>
      <c r="D62" s="173">
        <v>632</v>
      </c>
      <c r="E62" s="206">
        <f>'[1]41'!C45</f>
        <v>609</v>
      </c>
      <c r="F62" s="186">
        <f t="shared" si="20"/>
        <v>96.360759493670884</v>
      </c>
      <c r="G62" s="173">
        <v>632</v>
      </c>
      <c r="H62" s="206">
        <f>'[1]41'!D45</f>
        <v>614</v>
      </c>
      <c r="I62" s="186">
        <f t="shared" si="21"/>
        <v>97.151898734177209</v>
      </c>
      <c r="J62" s="173">
        <v>632</v>
      </c>
      <c r="K62" s="206">
        <f>'[1]41'!E45</f>
        <v>607</v>
      </c>
      <c r="L62" s="186">
        <f t="shared" si="22"/>
        <v>96.044303797468359</v>
      </c>
      <c r="M62" s="173">
        <v>632</v>
      </c>
      <c r="N62" s="206">
        <f>'[1]41'!G45</f>
        <v>607</v>
      </c>
      <c r="O62" s="186">
        <f t="shared" si="23"/>
        <v>96.044303797468359</v>
      </c>
      <c r="P62" s="173">
        <v>633</v>
      </c>
      <c r="Q62" s="206">
        <f>'[1]41'!I45</f>
        <v>609</v>
      </c>
      <c r="R62" s="186">
        <f t="shared" si="24"/>
        <v>96.208530805687204</v>
      </c>
      <c r="S62" s="173">
        <v>633</v>
      </c>
      <c r="T62" s="206">
        <f>'[1]41'!K45</f>
        <v>610</v>
      </c>
      <c r="U62" s="186">
        <f t="shared" si="25"/>
        <v>96.366508688783568</v>
      </c>
      <c r="V62" s="208">
        <f>'[1]41'!M45</f>
        <v>610</v>
      </c>
      <c r="W62" s="207">
        <f>'[1]41'!N45</f>
        <v>611</v>
      </c>
      <c r="X62" s="3"/>
      <c r="Y62" s="3"/>
      <c r="Z62" s="3"/>
      <c r="AA62" s="3"/>
      <c r="AB62" s="3"/>
      <c r="AC62" s="3"/>
    </row>
    <row r="63" spans="1:29" ht="13.35" customHeight="1" x14ac:dyDescent="0.2">
      <c r="A63" s="147"/>
      <c r="B63" s="153" t="s">
        <v>80</v>
      </c>
      <c r="C63" s="162" t="s">
        <v>78</v>
      </c>
      <c r="D63" s="173">
        <v>579</v>
      </c>
      <c r="E63" s="206">
        <f>'[1]41'!C49</f>
        <v>601</v>
      </c>
      <c r="F63" s="186">
        <f t="shared" si="20"/>
        <v>103.79965457685665</v>
      </c>
      <c r="G63" s="173">
        <v>580</v>
      </c>
      <c r="H63" s="206">
        <f>'[1]41'!D49</f>
        <v>605</v>
      </c>
      <c r="I63" s="186">
        <f t="shared" si="21"/>
        <v>104.31034482758621</v>
      </c>
      <c r="J63" s="173">
        <v>578</v>
      </c>
      <c r="K63" s="206">
        <f>'[1]41'!E49</f>
        <v>583</v>
      </c>
      <c r="L63" s="186">
        <f t="shared" si="22"/>
        <v>100.86505190311419</v>
      </c>
      <c r="M63" s="173">
        <v>578</v>
      </c>
      <c r="N63" s="206">
        <f>'[1]41'!G49</f>
        <v>584</v>
      </c>
      <c r="O63" s="186">
        <f t="shared" si="23"/>
        <v>101.03806228373702</v>
      </c>
      <c r="P63" s="173">
        <v>578</v>
      </c>
      <c r="Q63" s="206">
        <f>'[1]41'!I49</f>
        <v>585</v>
      </c>
      <c r="R63" s="186">
        <f t="shared" si="24"/>
        <v>101.21107266435988</v>
      </c>
      <c r="S63" s="173">
        <v>578</v>
      </c>
      <c r="T63" s="206">
        <f>'[1]41'!K49</f>
        <v>588</v>
      </c>
      <c r="U63" s="186">
        <f t="shared" si="25"/>
        <v>101.73010380622839</v>
      </c>
      <c r="V63" s="208">
        <f>'[1]41'!M49</f>
        <v>589</v>
      </c>
      <c r="W63" s="207">
        <f>'[1]41'!N49</f>
        <v>595</v>
      </c>
      <c r="X63" s="3"/>
      <c r="Y63" s="3"/>
      <c r="Z63" s="3"/>
      <c r="AA63" s="3"/>
      <c r="AB63" s="3"/>
      <c r="AC63" s="3"/>
    </row>
    <row r="64" spans="1:29" ht="13.35" customHeight="1" x14ac:dyDescent="0.2">
      <c r="A64" s="147"/>
      <c r="B64" s="153" t="s">
        <v>81</v>
      </c>
      <c r="C64" s="162" t="s">
        <v>78</v>
      </c>
      <c r="D64" s="173">
        <v>415</v>
      </c>
      <c r="E64" s="206">
        <f>'[1]41'!C53</f>
        <v>177</v>
      </c>
      <c r="F64" s="186">
        <f t="shared" si="20"/>
        <v>42.650602409638552</v>
      </c>
      <c r="G64" s="173">
        <v>424</v>
      </c>
      <c r="H64" s="206">
        <f>'[1]41'!D53</f>
        <v>169</v>
      </c>
      <c r="I64" s="186">
        <f t="shared" si="21"/>
        <v>39.858490566037737</v>
      </c>
      <c r="J64" s="173">
        <v>415</v>
      </c>
      <c r="K64" s="206">
        <f>'[1]41'!E53</f>
        <v>122</v>
      </c>
      <c r="L64" s="186">
        <f t="shared" si="22"/>
        <v>29.397590361445786</v>
      </c>
      <c r="M64" s="173">
        <v>415</v>
      </c>
      <c r="N64" s="206">
        <f>'[1]41'!G53</f>
        <v>120</v>
      </c>
      <c r="O64" s="186">
        <f t="shared" si="23"/>
        <v>28.915662650602407</v>
      </c>
      <c r="P64" s="173">
        <v>415</v>
      </c>
      <c r="Q64" s="206">
        <f>'[1]41'!I53</f>
        <v>121</v>
      </c>
      <c r="R64" s="186">
        <f t="shared" si="24"/>
        <v>29.156626506024097</v>
      </c>
      <c r="S64" s="173">
        <v>415</v>
      </c>
      <c r="T64" s="206">
        <f>'[1]41'!K53</f>
        <v>122</v>
      </c>
      <c r="U64" s="186">
        <f t="shared" si="25"/>
        <v>29.397590361445786</v>
      </c>
      <c r="V64" s="208">
        <f>'[1]41'!M53</f>
        <v>124</v>
      </c>
      <c r="W64" s="207">
        <f>'[1]41'!N53</f>
        <v>127</v>
      </c>
      <c r="X64" s="3"/>
      <c r="Y64" s="3"/>
      <c r="Z64" s="3"/>
      <c r="AA64" s="3"/>
      <c r="AB64" s="3"/>
      <c r="AC64" s="3"/>
    </row>
    <row r="65" spans="1:29" ht="13.35" customHeight="1" x14ac:dyDescent="0.2">
      <c r="A65" s="147"/>
      <c r="B65" s="153" t="s">
        <v>83</v>
      </c>
      <c r="C65" s="162" t="s">
        <v>78</v>
      </c>
      <c r="D65" s="173">
        <v>61460</v>
      </c>
      <c r="E65" s="206">
        <f>'[1]41'!C61</f>
        <v>66799</v>
      </c>
      <c r="F65" s="186">
        <f t="shared" si="20"/>
        <v>108.68695086234949</v>
      </c>
      <c r="G65" s="173">
        <v>61440</v>
      </c>
      <c r="H65" s="206">
        <f>'[1]41'!D61</f>
        <v>61018</v>
      </c>
      <c r="I65" s="186">
        <f t="shared" si="21"/>
        <v>99.313151041666671</v>
      </c>
      <c r="J65" s="173">
        <v>61460</v>
      </c>
      <c r="K65" s="206">
        <f>'[1]41'!E61</f>
        <v>61040</v>
      </c>
      <c r="L65" s="186">
        <f t="shared" si="22"/>
        <v>99.316628701594539</v>
      </c>
      <c r="M65" s="173">
        <v>61440</v>
      </c>
      <c r="N65" s="206">
        <f>'[1]41'!G61</f>
        <v>61070</v>
      </c>
      <c r="O65" s="186">
        <f t="shared" si="23"/>
        <v>99.397786458333343</v>
      </c>
      <c r="P65" s="173">
        <v>61340</v>
      </c>
      <c r="Q65" s="206">
        <f>'[1]41'!I61</f>
        <v>61085</v>
      </c>
      <c r="R65" s="186">
        <f t="shared" si="24"/>
        <v>99.58428431692208</v>
      </c>
      <c r="S65" s="173">
        <v>61340</v>
      </c>
      <c r="T65" s="206">
        <f>'[1]41'!K61</f>
        <v>61110</v>
      </c>
      <c r="U65" s="186">
        <f t="shared" si="25"/>
        <v>99.625040756439518</v>
      </c>
      <c r="V65" s="208">
        <f>'[1]41'!M61</f>
        <v>61115</v>
      </c>
      <c r="W65" s="207">
        <f>'[1]41'!N61</f>
        <v>61270</v>
      </c>
      <c r="X65" s="3"/>
      <c r="Y65" s="3"/>
      <c r="Z65" s="3"/>
      <c r="AA65" s="3"/>
      <c r="AB65" s="3"/>
      <c r="AC65" s="3"/>
    </row>
    <row r="66" spans="1:29" ht="29.25" customHeight="1" x14ac:dyDescent="0.2">
      <c r="A66" s="146">
        <v>13</v>
      </c>
      <c r="B66" s="152" t="s">
        <v>84</v>
      </c>
      <c r="C66" s="163"/>
      <c r="D66" s="172"/>
      <c r="E66" s="203"/>
      <c r="F66" s="204"/>
      <c r="G66" s="172"/>
      <c r="H66" s="203"/>
      <c r="I66" s="204"/>
      <c r="J66" s="172"/>
      <c r="K66" s="203"/>
      <c r="L66" s="204"/>
      <c r="M66" s="172"/>
      <c r="N66" s="203"/>
      <c r="O66" s="204"/>
      <c r="P66" s="172"/>
      <c r="Q66" s="203"/>
      <c r="R66" s="204"/>
      <c r="S66" s="172"/>
      <c r="T66" s="203"/>
      <c r="U66" s="204"/>
      <c r="V66" s="205"/>
      <c r="W66" s="204"/>
      <c r="X66" s="3"/>
      <c r="Y66" s="3"/>
      <c r="Z66" s="3"/>
      <c r="AA66" s="3"/>
      <c r="AB66" s="3"/>
      <c r="AC66" s="3"/>
    </row>
    <row r="67" spans="1:29" ht="13.35" customHeight="1" x14ac:dyDescent="0.2">
      <c r="A67" s="147"/>
      <c r="B67" s="153" t="s">
        <v>85</v>
      </c>
      <c r="C67" s="162" t="s">
        <v>23</v>
      </c>
      <c r="D67" s="173">
        <v>266</v>
      </c>
      <c r="E67" s="185">
        <f>'[1]41'!C78</f>
        <v>298.40299999999996</v>
      </c>
      <c r="F67" s="186">
        <f t="shared" ref="F67:F72" si="26">E67/D67*100</f>
        <v>112.18157894736839</v>
      </c>
      <c r="G67" s="173">
        <v>266</v>
      </c>
      <c r="H67" s="185">
        <f>'[1]41'!D78</f>
        <v>333</v>
      </c>
      <c r="I67" s="186">
        <f t="shared" ref="I67:I72" si="27">H67/G67*100</f>
        <v>125.18796992481202</v>
      </c>
      <c r="J67" s="173">
        <v>266</v>
      </c>
      <c r="K67" s="185">
        <f>'[1]41'!E78</f>
        <v>274</v>
      </c>
      <c r="L67" s="186">
        <f t="shared" ref="L67:L72" si="28">K67/J67*100</f>
        <v>103.00751879699249</v>
      </c>
      <c r="M67" s="173">
        <v>266</v>
      </c>
      <c r="N67" s="185">
        <f>'[1]41'!G78</f>
        <v>275</v>
      </c>
      <c r="O67" s="186">
        <f t="shared" ref="O67:O72" si="29">N67/M67*100</f>
        <v>103.38345864661653</v>
      </c>
      <c r="P67" s="173">
        <v>267</v>
      </c>
      <c r="Q67" s="185">
        <f>'[1]41'!I78</f>
        <v>276.5</v>
      </c>
      <c r="R67" s="186">
        <f t="shared" ref="R67:R72" si="30">Q67/P67*100</f>
        <v>103.55805243445693</v>
      </c>
      <c r="S67" s="173">
        <v>268</v>
      </c>
      <c r="T67" s="185">
        <f>'[1]41'!K78</f>
        <v>277</v>
      </c>
      <c r="U67" s="186">
        <f t="shared" ref="U67:U72" si="31">T67/S67*100</f>
        <v>103.35820895522387</v>
      </c>
      <c r="V67" s="189">
        <f>'[1]41'!M78</f>
        <v>278</v>
      </c>
      <c r="W67" s="186">
        <f>'[1]41'!N78</f>
        <v>279</v>
      </c>
      <c r="X67" s="3"/>
      <c r="Y67" s="3"/>
      <c r="Z67" s="3"/>
      <c r="AA67" s="3"/>
      <c r="AB67" s="3"/>
      <c r="AC67" s="3"/>
    </row>
    <row r="68" spans="1:29" ht="13.35" customHeight="1" x14ac:dyDescent="0.2">
      <c r="A68" s="147"/>
      <c r="B68" s="153" t="s">
        <v>86</v>
      </c>
      <c r="C68" s="162" t="s">
        <v>23</v>
      </c>
      <c r="D68" s="173">
        <v>1400</v>
      </c>
      <c r="E68" s="185">
        <f>'[1]41'!C79</f>
        <v>1448.44</v>
      </c>
      <c r="F68" s="186">
        <f t="shared" si="26"/>
        <v>103.46</v>
      </c>
      <c r="G68" s="173">
        <v>1400</v>
      </c>
      <c r="H68" s="185">
        <f>'[1]41'!D79</f>
        <v>1448</v>
      </c>
      <c r="I68" s="186">
        <f t="shared" si="27"/>
        <v>103.42857142857143</v>
      </c>
      <c r="J68" s="173">
        <v>1400</v>
      </c>
      <c r="K68" s="185">
        <f>'[1]41'!E79</f>
        <v>1450</v>
      </c>
      <c r="L68" s="186">
        <f t="shared" si="28"/>
        <v>103.57142857142858</v>
      </c>
      <c r="M68" s="173">
        <v>1400</v>
      </c>
      <c r="N68" s="185">
        <f>'[1]41'!G79</f>
        <v>1450</v>
      </c>
      <c r="O68" s="186">
        <f t="shared" si="29"/>
        <v>103.57142857142858</v>
      </c>
      <c r="P68" s="173">
        <v>1406</v>
      </c>
      <c r="Q68" s="185">
        <f>'[1]41'!I79</f>
        <v>1451</v>
      </c>
      <c r="R68" s="186">
        <f t="shared" si="30"/>
        <v>103.20056899004268</v>
      </c>
      <c r="S68" s="173">
        <v>1407</v>
      </c>
      <c r="T68" s="185">
        <f>'[1]41'!K79</f>
        <v>1451</v>
      </c>
      <c r="U68" s="186">
        <f t="shared" si="31"/>
        <v>103.1272210376688</v>
      </c>
      <c r="V68" s="189">
        <f>'[1]41'!M79</f>
        <v>1451</v>
      </c>
      <c r="W68" s="186">
        <f>'[1]41'!N79</f>
        <v>1452</v>
      </c>
      <c r="X68" s="3"/>
      <c r="Y68" s="3"/>
      <c r="Z68" s="3"/>
      <c r="AA68" s="3"/>
      <c r="AB68" s="3"/>
      <c r="AC68" s="3"/>
    </row>
    <row r="69" spans="1:29" ht="13.35" customHeight="1" x14ac:dyDescent="0.2">
      <c r="A69" s="147"/>
      <c r="B69" s="153" t="s">
        <v>87</v>
      </c>
      <c r="C69" s="162" t="s">
        <v>88</v>
      </c>
      <c r="D69" s="173">
        <v>14650</v>
      </c>
      <c r="E69" s="185">
        <f>'[1]41'!C80</f>
        <v>13344.300000000001</v>
      </c>
      <c r="F69" s="186">
        <f t="shared" si="26"/>
        <v>91.087372013651873</v>
      </c>
      <c r="G69" s="173">
        <v>14650</v>
      </c>
      <c r="H69" s="185">
        <f>'[1]41'!D80</f>
        <v>13820</v>
      </c>
      <c r="I69" s="186">
        <f t="shared" si="27"/>
        <v>94.334470989761087</v>
      </c>
      <c r="J69" s="173">
        <v>14650</v>
      </c>
      <c r="K69" s="185">
        <f>'[1]41'!E80</f>
        <v>13820</v>
      </c>
      <c r="L69" s="186">
        <f t="shared" si="28"/>
        <v>94.334470989761087</v>
      </c>
      <c r="M69" s="173">
        <v>14650</v>
      </c>
      <c r="N69" s="185">
        <f>'[1]41'!G80</f>
        <v>13820</v>
      </c>
      <c r="O69" s="186">
        <f t="shared" si="29"/>
        <v>94.334470989761087</v>
      </c>
      <c r="P69" s="173">
        <v>14650</v>
      </c>
      <c r="Q69" s="185">
        <f>'[1]41'!I80</f>
        <v>13820</v>
      </c>
      <c r="R69" s="186">
        <f t="shared" si="30"/>
        <v>94.334470989761087</v>
      </c>
      <c r="S69" s="173">
        <v>14650</v>
      </c>
      <c r="T69" s="185">
        <f>'[1]41'!K80</f>
        <v>13820</v>
      </c>
      <c r="U69" s="186">
        <f t="shared" si="31"/>
        <v>94.334470989761087</v>
      </c>
      <c r="V69" s="189">
        <f>'[1]41'!M80</f>
        <v>13820</v>
      </c>
      <c r="W69" s="186">
        <f>'[1]41'!N80</f>
        <v>13822</v>
      </c>
      <c r="X69" s="3"/>
      <c r="Y69" s="3"/>
      <c r="Z69" s="3"/>
      <c r="AA69" s="3"/>
      <c r="AB69" s="3"/>
      <c r="AC69" s="3"/>
    </row>
    <row r="70" spans="1:29" ht="13.35" customHeight="1" x14ac:dyDescent="0.2">
      <c r="A70" s="147"/>
      <c r="B70" s="153" t="s">
        <v>89</v>
      </c>
      <c r="C70" s="162" t="s">
        <v>23</v>
      </c>
      <c r="D70" s="173">
        <v>25</v>
      </c>
      <c r="E70" s="185">
        <f>'[1]41'!C81</f>
        <v>30.57</v>
      </c>
      <c r="F70" s="186">
        <f t="shared" si="26"/>
        <v>122.28000000000002</v>
      </c>
      <c r="G70" s="173">
        <v>25</v>
      </c>
      <c r="H70" s="185">
        <f>'[1]41'!D81</f>
        <v>25</v>
      </c>
      <c r="I70" s="186">
        <f t="shared" si="27"/>
        <v>100</v>
      </c>
      <c r="J70" s="173">
        <v>30</v>
      </c>
      <c r="K70" s="185">
        <f>'[1]41'!E81</f>
        <v>30</v>
      </c>
      <c r="L70" s="186">
        <f t="shared" si="28"/>
        <v>100</v>
      </c>
      <c r="M70" s="173">
        <v>30</v>
      </c>
      <c r="N70" s="185">
        <f>'[1]41'!G81</f>
        <v>30</v>
      </c>
      <c r="O70" s="186">
        <f t="shared" si="29"/>
        <v>100</v>
      </c>
      <c r="P70" s="173">
        <v>35</v>
      </c>
      <c r="Q70" s="185">
        <f>'[1]41'!I81</f>
        <v>30</v>
      </c>
      <c r="R70" s="186">
        <f t="shared" si="30"/>
        <v>85.714285714285708</v>
      </c>
      <c r="S70" s="173">
        <v>45</v>
      </c>
      <c r="T70" s="185">
        <f>'[1]41'!K81</f>
        <v>35</v>
      </c>
      <c r="U70" s="186">
        <f t="shared" si="31"/>
        <v>77.777777777777786</v>
      </c>
      <c r="V70" s="189">
        <f>'[1]41'!M81</f>
        <v>45</v>
      </c>
      <c r="W70" s="186">
        <f>'[1]41'!N81</f>
        <v>50</v>
      </c>
      <c r="X70" s="3"/>
      <c r="Y70" s="3"/>
      <c r="Z70" s="3"/>
      <c r="AA70" s="3"/>
      <c r="AB70" s="3"/>
      <c r="AC70" s="3"/>
    </row>
    <row r="71" spans="1:29" ht="13.35" customHeight="1" x14ac:dyDescent="0.2">
      <c r="A71" s="147"/>
      <c r="B71" s="153" t="s">
        <v>90</v>
      </c>
      <c r="C71" s="162" t="s">
        <v>23</v>
      </c>
      <c r="D71" s="173">
        <v>3900</v>
      </c>
      <c r="E71" s="185">
        <f>'[1]41'!C82</f>
        <v>3730.8</v>
      </c>
      <c r="F71" s="186">
        <f t="shared" si="26"/>
        <v>95.66153846153847</v>
      </c>
      <c r="G71" s="173">
        <v>3900</v>
      </c>
      <c r="H71" s="185">
        <f>'[1]41'!D82</f>
        <v>3734</v>
      </c>
      <c r="I71" s="186">
        <f t="shared" si="27"/>
        <v>95.743589743589737</v>
      </c>
      <c r="J71" s="173">
        <v>3900</v>
      </c>
      <c r="K71" s="185">
        <f>'[1]41'!E82</f>
        <v>3734</v>
      </c>
      <c r="L71" s="186">
        <f t="shared" si="28"/>
        <v>95.743589743589737</v>
      </c>
      <c r="M71" s="173">
        <v>3900</v>
      </c>
      <c r="N71" s="185">
        <f>'[1]41'!G82</f>
        <v>3734</v>
      </c>
      <c r="O71" s="186">
        <f t="shared" si="29"/>
        <v>95.743589743589737</v>
      </c>
      <c r="P71" s="173">
        <v>3900</v>
      </c>
      <c r="Q71" s="185">
        <f>'[1]41'!I82</f>
        <v>3735</v>
      </c>
      <c r="R71" s="186">
        <f t="shared" si="30"/>
        <v>95.769230769230774</v>
      </c>
      <c r="S71" s="173">
        <v>3900</v>
      </c>
      <c r="T71" s="185">
        <f>'[1]41'!K82</f>
        <v>3736</v>
      </c>
      <c r="U71" s="186">
        <f t="shared" si="31"/>
        <v>95.794871794871796</v>
      </c>
      <c r="V71" s="189">
        <f>'[1]41'!M82</f>
        <v>3736</v>
      </c>
      <c r="W71" s="186">
        <f>'[1]41'!N82</f>
        <v>3736</v>
      </c>
      <c r="X71" s="3"/>
      <c r="Y71" s="3"/>
      <c r="Z71" s="3"/>
      <c r="AA71" s="3"/>
      <c r="AB71" s="3"/>
      <c r="AC71" s="3"/>
    </row>
    <row r="72" spans="1:29" ht="13.35" customHeight="1" x14ac:dyDescent="0.2">
      <c r="A72" s="147"/>
      <c r="B72" s="153" t="s">
        <v>91</v>
      </c>
      <c r="C72" s="162" t="s">
        <v>23</v>
      </c>
      <c r="D72" s="173">
        <v>1850</v>
      </c>
      <c r="E72" s="185">
        <f>'[1]41'!C83</f>
        <v>1764.6</v>
      </c>
      <c r="F72" s="186">
        <f t="shared" si="26"/>
        <v>95.383783783783784</v>
      </c>
      <c r="G72" s="173">
        <v>1850</v>
      </c>
      <c r="H72" s="185">
        <f>'[1]41'!D83</f>
        <v>1760</v>
      </c>
      <c r="I72" s="186">
        <f t="shared" si="27"/>
        <v>95.135135135135144</v>
      </c>
      <c r="J72" s="173">
        <v>1861</v>
      </c>
      <c r="K72" s="185">
        <f>'[1]41'!E83</f>
        <v>1760</v>
      </c>
      <c r="L72" s="186">
        <f t="shared" si="28"/>
        <v>94.572810317033856</v>
      </c>
      <c r="M72" s="173">
        <v>1862</v>
      </c>
      <c r="N72" s="185">
        <f>'[1]41'!G83</f>
        <v>1760</v>
      </c>
      <c r="O72" s="186">
        <f t="shared" si="29"/>
        <v>94.522019334049418</v>
      </c>
      <c r="P72" s="173">
        <v>1862</v>
      </c>
      <c r="Q72" s="185">
        <f>'[1]41'!I83</f>
        <v>1760</v>
      </c>
      <c r="R72" s="186">
        <f t="shared" si="30"/>
        <v>94.522019334049418</v>
      </c>
      <c r="S72" s="173">
        <v>1872</v>
      </c>
      <c r="T72" s="185">
        <f>'[1]41'!K83</f>
        <v>1761</v>
      </c>
      <c r="U72" s="186">
        <f t="shared" si="31"/>
        <v>94.070512820512818</v>
      </c>
      <c r="V72" s="189">
        <f>'[1]41'!M83</f>
        <v>1762</v>
      </c>
      <c r="W72" s="186">
        <f>'[1]41'!N83</f>
        <v>1763</v>
      </c>
      <c r="X72" s="3"/>
      <c r="Y72" s="3"/>
      <c r="Z72" s="3"/>
      <c r="AA72" s="3"/>
      <c r="AB72" s="3"/>
      <c r="AC72" s="3"/>
    </row>
    <row r="73" spans="1:29" ht="13.35" customHeight="1" thickBot="1" x14ac:dyDescent="0.25">
      <c r="A73" s="148"/>
      <c r="B73" s="158" t="s">
        <v>92</v>
      </c>
      <c r="C73" s="169" t="s">
        <v>23</v>
      </c>
      <c r="D73" s="178"/>
      <c r="E73" s="209">
        <f>'[1]41'!C84</f>
        <v>0</v>
      </c>
      <c r="F73" s="210"/>
      <c r="G73" s="178"/>
      <c r="H73" s="209">
        <f>'[1]41'!D84</f>
        <v>0</v>
      </c>
      <c r="I73" s="210"/>
      <c r="J73" s="178"/>
      <c r="K73" s="209">
        <f>'[1]41'!E84</f>
        <v>0</v>
      </c>
      <c r="L73" s="210"/>
      <c r="M73" s="178"/>
      <c r="N73" s="209">
        <f>'[1]41'!G84</f>
        <v>0</v>
      </c>
      <c r="O73" s="210"/>
      <c r="P73" s="178"/>
      <c r="Q73" s="209">
        <f>'[1]41'!I84</f>
        <v>0</v>
      </c>
      <c r="R73" s="210"/>
      <c r="S73" s="178"/>
      <c r="T73" s="209">
        <f>'[1]41'!K84</f>
        <v>0</v>
      </c>
      <c r="U73" s="210"/>
      <c r="V73" s="211">
        <f>'[1]41'!M84</f>
        <v>0</v>
      </c>
      <c r="W73" s="210">
        <f>'[1]41'!N84</f>
        <v>0</v>
      </c>
      <c r="X73" s="3"/>
      <c r="Y73" s="3"/>
      <c r="Z73" s="3"/>
      <c r="AA73" s="3"/>
      <c r="AB73" s="3"/>
      <c r="AC73" s="3"/>
    </row>
    <row r="74" spans="1:29" ht="78.75" customHeight="1" x14ac:dyDescent="0.2">
      <c r="A74" s="150">
        <v>14</v>
      </c>
      <c r="B74" s="159" t="s">
        <v>93</v>
      </c>
      <c r="C74" s="170" t="s">
        <v>122</v>
      </c>
      <c r="D74" s="179">
        <v>121284.799</v>
      </c>
      <c r="E74" s="212">
        <v>142267.70619999999</v>
      </c>
      <c r="F74" s="213">
        <f>E74/D74*100</f>
        <v>117.30052518782669</v>
      </c>
      <c r="G74" s="179">
        <v>128773.522</v>
      </c>
      <c r="H74" s="212">
        <v>208371.72200000001</v>
      </c>
      <c r="I74" s="213">
        <f>H74/G74*100</f>
        <v>161.81255180703997</v>
      </c>
      <c r="J74" s="179">
        <v>133595.133</v>
      </c>
      <c r="K74" s="212">
        <v>242509.22200000001</v>
      </c>
      <c r="L74" s="213">
        <f>K74/J74*100</f>
        <v>181.52549165095709</v>
      </c>
      <c r="M74" s="179">
        <v>137998.58900000001</v>
      </c>
      <c r="N74" s="212">
        <v>231929.054</v>
      </c>
      <c r="O74" s="213">
        <f>N74/M74*100</f>
        <v>168.06625030057373</v>
      </c>
      <c r="P74" s="179">
        <v>140879.01300000001</v>
      </c>
      <c r="Q74" s="212">
        <v>256440.69200000001</v>
      </c>
      <c r="R74" s="213">
        <f>Q74/P74*100</f>
        <v>182.02902372690531</v>
      </c>
      <c r="S74" s="179">
        <v>143490.59099999999</v>
      </c>
      <c r="T74" s="212">
        <v>283515.701</v>
      </c>
      <c r="U74" s="213">
        <f>T74/S74*100</f>
        <v>197.58487230706299</v>
      </c>
      <c r="V74" s="214">
        <v>313564.64799999999</v>
      </c>
      <c r="W74" s="213">
        <v>222792.93700000001</v>
      </c>
      <c r="X74" s="3"/>
      <c r="Y74" s="3"/>
      <c r="Z74" s="3"/>
      <c r="AA74" s="3"/>
      <c r="AB74" s="3"/>
      <c r="AC74" s="3"/>
    </row>
    <row r="75" spans="1:29" ht="20.25" customHeight="1" x14ac:dyDescent="0.2">
      <c r="A75" s="147"/>
      <c r="B75" s="153" t="s">
        <v>95</v>
      </c>
      <c r="C75" s="170" t="s">
        <v>122</v>
      </c>
      <c r="D75" s="173">
        <v>113405.399</v>
      </c>
      <c r="E75" s="185">
        <v>133785.48139999999</v>
      </c>
      <c r="F75" s="186">
        <f>E75/D75*100</f>
        <v>117.97099836490146</v>
      </c>
      <c r="G75" s="173">
        <v>121283.379</v>
      </c>
      <c r="H75" s="185">
        <v>145473.68100000001</v>
      </c>
      <c r="I75" s="186">
        <f>H75/G75*100</f>
        <v>119.94527378726809</v>
      </c>
      <c r="J75" s="173">
        <v>128772.33900000001</v>
      </c>
      <c r="K75" s="185">
        <v>239746.36</v>
      </c>
      <c r="L75" s="186">
        <f>K75/J75*100</f>
        <v>186.17846182012735</v>
      </c>
      <c r="M75" s="173">
        <v>133594.019</v>
      </c>
      <c r="N75" s="185">
        <v>236012.693</v>
      </c>
      <c r="O75" s="186">
        <f>N75/M75*100</f>
        <v>176.66411622813743</v>
      </c>
      <c r="P75" s="173">
        <v>137900.09299999999</v>
      </c>
      <c r="Q75" s="185">
        <v>231348.65900000001</v>
      </c>
      <c r="R75" s="186">
        <f>Q75/P75*100</f>
        <v>167.76541187684336</v>
      </c>
      <c r="S75" s="173">
        <v>140878.484</v>
      </c>
      <c r="T75" s="185">
        <v>255842.88399999999</v>
      </c>
      <c r="U75" s="186">
        <f>T75/S75*100</f>
        <v>181.60536423716769</v>
      </c>
      <c r="V75" s="189">
        <v>282899.95899999997</v>
      </c>
      <c r="W75" s="186">
        <v>218852.614</v>
      </c>
      <c r="X75" s="3"/>
      <c r="Y75" s="3"/>
      <c r="Z75" s="3"/>
      <c r="AA75" s="3"/>
      <c r="AB75" s="3"/>
      <c r="AC75" s="3"/>
    </row>
    <row r="76" spans="1:29" ht="33" customHeight="1" x14ac:dyDescent="0.2">
      <c r="A76" s="147">
        <v>15</v>
      </c>
      <c r="B76" s="153" t="s">
        <v>96</v>
      </c>
      <c r="C76" s="170" t="s">
        <v>122</v>
      </c>
      <c r="D76" s="173">
        <v>13074.621999999999</v>
      </c>
      <c r="E76" s="185">
        <v>12196.678</v>
      </c>
      <c r="F76" s="186">
        <f t="shared" ref="F76:F80" si="32">E76/D76*100</f>
        <v>93.285129007936135</v>
      </c>
      <c r="G76" s="173">
        <v>13707.694</v>
      </c>
      <c r="H76" s="185">
        <v>14180.103999999999</v>
      </c>
      <c r="I76" s="186">
        <f t="shared" ref="I76:I80" si="33">H76/G76*100</f>
        <v>103.44631270584243</v>
      </c>
      <c r="J76" s="173">
        <v>14372.334000000001</v>
      </c>
      <c r="K76" s="185">
        <v>15344.208000000001</v>
      </c>
      <c r="L76" s="186">
        <f t="shared" ref="L76:L80" si="34">K76/J76*100</f>
        <v>106.76211671674203</v>
      </c>
      <c r="M76" s="173">
        <v>15026.174000000001</v>
      </c>
      <c r="N76" s="185">
        <v>16608.044999999998</v>
      </c>
      <c r="O76" s="186">
        <f t="shared" ref="O76:O80" si="35">N76/M76*100</f>
        <v>110.52743699094658</v>
      </c>
      <c r="P76" s="173">
        <v>15687.325000000001</v>
      </c>
      <c r="Q76" s="185">
        <v>17601.669999999998</v>
      </c>
      <c r="R76" s="186">
        <f t="shared" ref="R76:R80" si="36">Q76/P76*100</f>
        <v>112.20313214649404</v>
      </c>
      <c r="S76" s="173">
        <v>16361.88</v>
      </c>
      <c r="T76" s="185">
        <v>18499.355</v>
      </c>
      <c r="U76" s="186">
        <f t="shared" ref="U76:U80" si="37">T76/S76*100</f>
        <v>113.06374939799096</v>
      </c>
      <c r="V76" s="189">
        <v>19442.822</v>
      </c>
      <c r="W76" s="186">
        <v>19548.473000000002</v>
      </c>
      <c r="X76" s="3"/>
      <c r="Y76" s="3"/>
      <c r="Z76" s="3"/>
      <c r="AA76" s="3"/>
      <c r="AB76" s="3"/>
      <c r="AC76" s="3"/>
    </row>
    <row r="77" spans="1:29" ht="31.5" customHeight="1" x14ac:dyDescent="0.2">
      <c r="A77" s="147"/>
      <c r="B77" s="153" t="s">
        <v>97</v>
      </c>
      <c r="C77" s="162" t="s">
        <v>12</v>
      </c>
      <c r="D77" s="173">
        <v>102.5</v>
      </c>
      <c r="E77" s="185">
        <f>'[1]32'!C9</f>
        <v>105.1</v>
      </c>
      <c r="F77" s="186">
        <f t="shared" si="32"/>
        <v>102.53658536585365</v>
      </c>
      <c r="G77" s="173">
        <v>99.6</v>
      </c>
      <c r="H77" s="185">
        <f>'[1]32'!D9</f>
        <v>102.70496413207731</v>
      </c>
      <c r="I77" s="186">
        <f t="shared" si="33"/>
        <v>103.1174338675475</v>
      </c>
      <c r="J77" s="173">
        <v>100</v>
      </c>
      <c r="K77" s="185">
        <f>'[1]32'!E9</f>
        <v>100.19390699748021</v>
      </c>
      <c r="L77" s="186">
        <f t="shared" si="34"/>
        <v>100.19390699748021</v>
      </c>
      <c r="M77" s="173">
        <v>100</v>
      </c>
      <c r="N77" s="185">
        <f>'[1]32'!G9</f>
        <v>101.72610164440758</v>
      </c>
      <c r="O77" s="186">
        <f t="shared" si="35"/>
        <v>101.72610164440758</v>
      </c>
      <c r="P77" s="173">
        <v>100</v>
      </c>
      <c r="Q77" s="185">
        <f>'[1]32'!I9</f>
        <v>100.83995588760121</v>
      </c>
      <c r="R77" s="186">
        <f t="shared" si="36"/>
        <v>100.83995588760119</v>
      </c>
      <c r="S77" s="173">
        <v>100</v>
      </c>
      <c r="T77" s="185">
        <f>'[1]32'!K9</f>
        <v>100</v>
      </c>
      <c r="U77" s="186">
        <f t="shared" si="37"/>
        <v>100</v>
      </c>
      <c r="V77" s="189">
        <f>'[1]32'!M9</f>
        <v>99.999999999999986</v>
      </c>
      <c r="W77" s="186">
        <f>'[1]32'!N9</f>
        <v>99.999999999999986</v>
      </c>
      <c r="X77" s="3"/>
      <c r="Y77" s="3"/>
      <c r="Z77" s="3"/>
      <c r="AA77" s="3"/>
      <c r="AB77" s="3"/>
      <c r="AC77" s="3"/>
    </row>
    <row r="78" spans="1:29" ht="31.5" customHeight="1" x14ac:dyDescent="0.2">
      <c r="A78" s="147">
        <v>16</v>
      </c>
      <c r="B78" s="153" t="s">
        <v>98</v>
      </c>
      <c r="C78" s="162" t="s">
        <v>122</v>
      </c>
      <c r="D78" s="173">
        <v>6280.058</v>
      </c>
      <c r="E78" s="185">
        <v>6008.2183000000005</v>
      </c>
      <c r="F78" s="186">
        <f t="shared" si="32"/>
        <v>95.671382334366982</v>
      </c>
      <c r="G78" s="173">
        <v>6612.9009999999998</v>
      </c>
      <c r="H78" s="185">
        <v>5979.9989999999998</v>
      </c>
      <c r="I78" s="186">
        <f t="shared" si="33"/>
        <v>90.429283607905205</v>
      </c>
      <c r="J78" s="173">
        <v>6943.5460000000003</v>
      </c>
      <c r="K78" s="185">
        <v>6242.2169999999996</v>
      </c>
      <c r="L78" s="186">
        <f t="shared" si="34"/>
        <v>89.899555644911118</v>
      </c>
      <c r="M78" s="173">
        <v>7269.893</v>
      </c>
      <c r="N78" s="185">
        <v>6508.0770000000002</v>
      </c>
      <c r="O78" s="186">
        <f t="shared" si="35"/>
        <v>89.520946181738864</v>
      </c>
      <c r="P78" s="173">
        <v>7604.308</v>
      </c>
      <c r="Q78" s="185">
        <v>6786.0990000000002</v>
      </c>
      <c r="R78" s="186">
        <f t="shared" si="36"/>
        <v>89.240191217925428</v>
      </c>
      <c r="S78" s="173">
        <v>7931.2929999999997</v>
      </c>
      <c r="T78" s="185">
        <v>7148.5969999999998</v>
      </c>
      <c r="U78" s="186">
        <f t="shared" si="37"/>
        <v>90.131546016519621</v>
      </c>
      <c r="V78" s="189">
        <v>7620.4040000000005</v>
      </c>
      <c r="W78" s="186">
        <v>7751.0940000000001</v>
      </c>
      <c r="X78" s="3"/>
      <c r="Y78" s="3"/>
      <c r="Z78" s="3"/>
      <c r="AA78" s="3"/>
      <c r="AB78" s="3"/>
      <c r="AC78" s="3"/>
    </row>
    <row r="79" spans="1:29" ht="30" customHeight="1" x14ac:dyDescent="0.2">
      <c r="A79" s="147"/>
      <c r="B79" s="153" t="s">
        <v>97</v>
      </c>
      <c r="C79" s="162" t="s">
        <v>12</v>
      </c>
      <c r="D79" s="173">
        <v>97.3</v>
      </c>
      <c r="E79" s="185">
        <f>'[1]33'!C10</f>
        <v>93.111500000000007</v>
      </c>
      <c r="F79" s="186">
        <f t="shared" si="32"/>
        <v>95.695272353545747</v>
      </c>
      <c r="G79" s="173">
        <v>100</v>
      </c>
      <c r="H79" s="185">
        <f>'[1]33'!D10</f>
        <v>89.828807157771053</v>
      </c>
      <c r="I79" s="186">
        <f t="shared" si="33"/>
        <v>89.828807157771053</v>
      </c>
      <c r="J79" s="173">
        <v>100</v>
      </c>
      <c r="K79" s="185">
        <f>'[1]33'!E10</f>
        <v>95.415837039967286</v>
      </c>
      <c r="L79" s="186">
        <f t="shared" si="34"/>
        <v>95.415837039967286</v>
      </c>
      <c r="M79" s="173">
        <v>100</v>
      </c>
      <c r="N79" s="185">
        <f>'[1]33'!G10</f>
        <v>96.80507087398415</v>
      </c>
      <c r="O79" s="186">
        <f t="shared" si="35"/>
        <v>96.80507087398415</v>
      </c>
      <c r="P79" s="173">
        <v>100</v>
      </c>
      <c r="Q79" s="185">
        <f>'[1]33'!I10</f>
        <v>97.816095556314977</v>
      </c>
      <c r="R79" s="186">
        <f t="shared" si="36"/>
        <v>97.816095556314977</v>
      </c>
      <c r="S79" s="173">
        <v>100</v>
      </c>
      <c r="T79" s="185">
        <f>'[1]33'!K10</f>
        <v>98.819665131801571</v>
      </c>
      <c r="U79" s="186">
        <f t="shared" si="37"/>
        <v>98.819665131801571</v>
      </c>
      <c r="V79" s="189">
        <f>'[1]33'!M10</f>
        <v>99.999999999999986</v>
      </c>
      <c r="W79" s="186">
        <f>'[1]33'!N10</f>
        <v>100.21919827260929</v>
      </c>
      <c r="X79" s="3"/>
      <c r="Y79" s="3"/>
      <c r="Z79" s="3"/>
      <c r="AA79" s="3"/>
      <c r="AB79" s="3"/>
      <c r="AC79" s="3"/>
    </row>
    <row r="80" spans="1:29" ht="30" customHeight="1" x14ac:dyDescent="0.2">
      <c r="A80" s="147">
        <v>17</v>
      </c>
      <c r="B80" s="153" t="s">
        <v>99</v>
      </c>
      <c r="C80" s="162" t="s">
        <v>123</v>
      </c>
      <c r="D80" s="173">
        <v>348.779</v>
      </c>
      <c r="E80" s="185">
        <v>375.54399999999998</v>
      </c>
      <c r="F80" s="186">
        <f t="shared" si="32"/>
        <v>107.67391385375839</v>
      </c>
      <c r="G80" s="173">
        <v>370.76100000000002</v>
      </c>
      <c r="H80" s="185">
        <v>418.69299999999998</v>
      </c>
      <c r="I80" s="186">
        <f t="shared" si="33"/>
        <v>112.9280048333023</v>
      </c>
      <c r="J80" s="173">
        <v>389.85300000000001</v>
      </c>
      <c r="K80" s="185">
        <v>449.76100000000002</v>
      </c>
      <c r="L80" s="186">
        <f t="shared" si="34"/>
        <v>115.36681774925421</v>
      </c>
      <c r="M80" s="173">
        <v>407.41</v>
      </c>
      <c r="N80" s="185">
        <v>480.79599999999999</v>
      </c>
      <c r="O80" s="186">
        <f t="shared" si="35"/>
        <v>118.01281264573771</v>
      </c>
      <c r="P80" s="173">
        <v>426.04399999999998</v>
      </c>
      <c r="Q80" s="185">
        <v>505.678</v>
      </c>
      <c r="R80" s="186">
        <f t="shared" si="36"/>
        <v>118.69149665292787</v>
      </c>
      <c r="S80" s="173">
        <v>447.517</v>
      </c>
      <c r="T80" s="185">
        <v>531.97799999999995</v>
      </c>
      <c r="U80" s="186">
        <f t="shared" si="37"/>
        <v>118.8732495078399</v>
      </c>
      <c r="V80" s="189">
        <v>561.15300000000002</v>
      </c>
      <c r="W80" s="186">
        <v>551.37400000000002</v>
      </c>
      <c r="X80" s="3"/>
      <c r="Y80" s="3"/>
      <c r="Z80" s="3"/>
      <c r="AA80" s="3"/>
      <c r="AB80" s="3"/>
      <c r="AC80" s="3"/>
    </row>
    <row r="81" spans="1:29" ht="29.25" customHeight="1" thickBot="1" x14ac:dyDescent="0.25">
      <c r="A81" s="148"/>
      <c r="B81" s="158" t="s">
        <v>97</v>
      </c>
      <c r="C81" s="169" t="s">
        <v>12</v>
      </c>
      <c r="D81" s="178">
        <v>94.3</v>
      </c>
      <c r="E81" s="209">
        <f>'[1]29'!C10</f>
        <v>101.5442</v>
      </c>
      <c r="F81" s="210">
        <f>E81/D81*100</f>
        <v>107.68207847295865</v>
      </c>
      <c r="G81" s="178">
        <v>101</v>
      </c>
      <c r="H81" s="209">
        <f>'[1]29'!D10</f>
        <v>98.489245978531045</v>
      </c>
      <c r="I81" s="210">
        <f>H81/G81*100</f>
        <v>97.514104929238655</v>
      </c>
      <c r="J81" s="178">
        <v>100.2</v>
      </c>
      <c r="K81" s="209">
        <f>'[1]29'!E10</f>
        <v>99.463185315801525</v>
      </c>
      <c r="L81" s="210">
        <f>K81/J81*100</f>
        <v>99.264656003793945</v>
      </c>
      <c r="M81" s="178">
        <v>100</v>
      </c>
      <c r="N81" s="209">
        <f>'[1]29'!G10</f>
        <v>100.47026759782047</v>
      </c>
      <c r="O81" s="210">
        <f>N81/M81*100</f>
        <v>100.47026759782047</v>
      </c>
      <c r="P81" s="178">
        <v>100.2</v>
      </c>
      <c r="Q81" s="209">
        <f>'[1]29'!I10</f>
        <v>100.07156187708156</v>
      </c>
      <c r="R81" s="210">
        <f>Q81/P81*100</f>
        <v>99.871818240600362</v>
      </c>
      <c r="S81" s="178">
        <v>100.7</v>
      </c>
      <c r="T81" s="209">
        <f>'[1]29'!K10</f>
        <v>100.09593302351072</v>
      </c>
      <c r="U81" s="210">
        <f>T81/S81*100</f>
        <v>99.400132098819</v>
      </c>
      <c r="V81" s="211">
        <f>'[1]29'!M10</f>
        <v>100.3655205346202</v>
      </c>
      <c r="W81" s="210">
        <f>'[1]29'!N10</f>
        <v>100.42883676845818</v>
      </c>
      <c r="X81" s="3"/>
      <c r="Y81" s="3"/>
      <c r="Z81" s="3"/>
      <c r="AA81" s="3"/>
      <c r="AB81" s="3"/>
      <c r="AC81" s="3"/>
    </row>
    <row r="82" spans="1:29" ht="47.25" x14ac:dyDescent="0.2">
      <c r="A82" s="150">
        <v>18</v>
      </c>
      <c r="B82" s="159" t="s">
        <v>115</v>
      </c>
      <c r="C82" s="170" t="s">
        <v>94</v>
      </c>
      <c r="D82" s="179">
        <v>4698743.5999999996</v>
      </c>
      <c r="E82" s="215">
        <v>2165410.2000000002</v>
      </c>
      <c r="F82" s="213">
        <f>E82/D82*100</f>
        <v>46.084876816858028</v>
      </c>
      <c r="G82" s="179">
        <v>2254858.5</v>
      </c>
      <c r="H82" s="215">
        <v>2838141</v>
      </c>
      <c r="I82" s="213">
        <f>H82/G82*100</f>
        <v>125.86780944347507</v>
      </c>
      <c r="J82" s="179">
        <v>2412934.4</v>
      </c>
      <c r="K82" s="215">
        <v>2990825.7</v>
      </c>
      <c r="L82" s="213">
        <f>K82/J82*100</f>
        <v>123.94973108261875</v>
      </c>
      <c r="M82" s="179">
        <v>2576385.2000000002</v>
      </c>
      <c r="N82" s="215">
        <v>3356354.1</v>
      </c>
      <c r="O82" s="213">
        <f>N82/M82*100</f>
        <v>130.27376884481404</v>
      </c>
      <c r="P82" s="179">
        <v>2738672.9</v>
      </c>
      <c r="Q82" s="215">
        <v>3728595.5</v>
      </c>
      <c r="R82" s="213">
        <f>Q82/P82*100</f>
        <v>136.14606914173649</v>
      </c>
      <c r="S82" s="179">
        <v>2909224</v>
      </c>
      <c r="T82" s="215">
        <v>3876943.9</v>
      </c>
      <c r="U82" s="213">
        <f>T82/S82*100</f>
        <v>133.26384974137432</v>
      </c>
      <c r="V82" s="217">
        <v>4033451.4</v>
      </c>
      <c r="W82" s="216">
        <v>4016402.1</v>
      </c>
    </row>
    <row r="83" spans="1:29" ht="15.75" x14ac:dyDescent="0.2">
      <c r="A83" s="147">
        <v>19</v>
      </c>
      <c r="B83" s="153" t="s">
        <v>104</v>
      </c>
      <c r="C83" s="162" t="s">
        <v>94</v>
      </c>
      <c r="D83" s="173">
        <v>2088972.8</v>
      </c>
      <c r="E83" s="218">
        <v>1530440</v>
      </c>
      <c r="F83" s="186">
        <f t="shared" ref="F83:F87" si="38">E83/D83*100</f>
        <v>73.262801698518999</v>
      </c>
      <c r="G83" s="173">
        <v>2264413.5</v>
      </c>
      <c r="H83" s="218">
        <v>1982524.4</v>
      </c>
      <c r="I83" s="186">
        <f t="shared" ref="I83:I87" si="39">H83/G83*100</f>
        <v>87.551341660875977</v>
      </c>
      <c r="J83" s="173">
        <v>2412757.4</v>
      </c>
      <c r="K83" s="218">
        <v>2170204.5</v>
      </c>
      <c r="L83" s="186">
        <f t="shared" ref="L83:L87" si="40">K83/J83*100</f>
        <v>89.947066373104903</v>
      </c>
      <c r="M83" s="173">
        <v>2576355.2000000002</v>
      </c>
      <c r="N83" s="218">
        <v>2436312.7000000002</v>
      </c>
      <c r="O83" s="186">
        <f t="shared" ref="O83:O87" si="41">N83/M83*100</f>
        <v>94.564317063113037</v>
      </c>
      <c r="P83" s="173">
        <v>2738484.9</v>
      </c>
      <c r="Q83" s="218">
        <v>2697243</v>
      </c>
      <c r="R83" s="186">
        <f t="shared" ref="R83:R87" si="42">Q83/P83*100</f>
        <v>98.493988409430344</v>
      </c>
      <c r="S83" s="173">
        <v>2738484.9</v>
      </c>
      <c r="T83" s="218">
        <v>2845591.4</v>
      </c>
      <c r="U83" s="186">
        <f t="shared" ref="U83:U87" si="43">T83/S83*100</f>
        <v>103.91115905002799</v>
      </c>
      <c r="V83" s="220">
        <v>3002098.9</v>
      </c>
      <c r="W83" s="219">
        <v>2985049.6</v>
      </c>
    </row>
    <row r="84" spans="1:29" ht="47.25" x14ac:dyDescent="0.2">
      <c r="A84" s="147">
        <v>20</v>
      </c>
      <c r="B84" s="153" t="s">
        <v>102</v>
      </c>
      <c r="C84" s="162" t="s">
        <v>94</v>
      </c>
      <c r="D84" s="173">
        <v>961671.3</v>
      </c>
      <c r="E84" s="218">
        <v>108914</v>
      </c>
      <c r="F84" s="186">
        <f t="shared" si="38"/>
        <v>11.325491360717534</v>
      </c>
      <c r="G84" s="173">
        <v>961671.3</v>
      </c>
      <c r="H84" s="218">
        <v>114863</v>
      </c>
      <c r="I84" s="186">
        <f t="shared" si="39"/>
        <v>11.944101898434527</v>
      </c>
      <c r="J84" s="173">
        <v>961671.3</v>
      </c>
      <c r="K84" s="218">
        <v>94961</v>
      </c>
      <c r="L84" s="186">
        <f t="shared" si="40"/>
        <v>9.8745798070504964</v>
      </c>
      <c r="M84" s="173">
        <v>961671.3</v>
      </c>
      <c r="N84" s="218">
        <v>99941</v>
      </c>
      <c r="O84" s="186">
        <f t="shared" si="41"/>
        <v>10.392428265250299</v>
      </c>
      <c r="P84" s="173">
        <v>961671.3</v>
      </c>
      <c r="Q84" s="218">
        <v>99941</v>
      </c>
      <c r="R84" s="186">
        <f t="shared" si="42"/>
        <v>10.392428265250299</v>
      </c>
      <c r="S84" s="173">
        <v>961671.3</v>
      </c>
      <c r="T84" s="218">
        <v>99941</v>
      </c>
      <c r="U84" s="186">
        <f t="shared" si="43"/>
        <v>10.392428265250299</v>
      </c>
      <c r="V84" s="220">
        <v>99941</v>
      </c>
      <c r="W84" s="219">
        <v>99941</v>
      </c>
    </row>
    <row r="85" spans="1:29" ht="31.5" x14ac:dyDescent="0.2">
      <c r="A85" s="147">
        <v>21</v>
      </c>
      <c r="B85" s="160" t="s">
        <v>116</v>
      </c>
      <c r="C85" s="162" t="s">
        <v>94</v>
      </c>
      <c r="D85" s="173">
        <v>6363482.2000000002</v>
      </c>
      <c r="E85" s="218">
        <v>4504600.2</v>
      </c>
      <c r="F85" s="186">
        <f t="shared" si="38"/>
        <v>70.788289468304015</v>
      </c>
      <c r="G85" s="173">
        <v>3626544.4</v>
      </c>
      <c r="H85" s="218">
        <v>5098921.7</v>
      </c>
      <c r="I85" s="186">
        <f t="shared" si="39"/>
        <v>140.600007544372</v>
      </c>
      <c r="J85" s="173">
        <v>3796840.9</v>
      </c>
      <c r="K85" s="218">
        <v>4898384.3</v>
      </c>
      <c r="L85" s="186">
        <f t="shared" si="40"/>
        <v>129.01210319347328</v>
      </c>
      <c r="M85" s="173">
        <v>3993531.3</v>
      </c>
      <c r="N85" s="218">
        <v>5389980.2999999998</v>
      </c>
      <c r="O85" s="186">
        <f t="shared" si="41"/>
        <v>134.96777400993452</v>
      </c>
      <c r="P85" s="173">
        <v>4178908.8</v>
      </c>
      <c r="Q85" s="218">
        <v>5863206.2999999998</v>
      </c>
      <c r="R85" s="186">
        <f t="shared" si="42"/>
        <v>140.30472021787125</v>
      </c>
      <c r="S85" s="173">
        <v>4361367.5999999996</v>
      </c>
      <c r="T85" s="218">
        <v>6119241.0999999996</v>
      </c>
      <c r="U85" s="186">
        <f t="shared" si="43"/>
        <v>140.30555690834223</v>
      </c>
      <c r="V85" s="220">
        <v>6389561.2000000002</v>
      </c>
      <c r="W85" s="219">
        <v>6301704.5999999996</v>
      </c>
    </row>
    <row r="86" spans="1:29" ht="15.75" x14ac:dyDescent="0.2">
      <c r="A86" s="147">
        <v>22</v>
      </c>
      <c r="B86" s="160" t="s">
        <v>105</v>
      </c>
      <c r="C86" s="162" t="s">
        <v>94</v>
      </c>
      <c r="D86" s="173">
        <v>3753538.4</v>
      </c>
      <c r="E86" s="185">
        <v>3491211.7</v>
      </c>
      <c r="F86" s="186">
        <f t="shared" si="38"/>
        <v>93.011215763771077</v>
      </c>
      <c r="G86" s="173">
        <v>3626544.4</v>
      </c>
      <c r="H86" s="185">
        <v>3672583.4</v>
      </c>
      <c r="I86" s="186">
        <f t="shared" si="39"/>
        <v>101.26950051955797</v>
      </c>
      <c r="J86" s="173">
        <v>3796559.9</v>
      </c>
      <c r="K86" s="185">
        <v>3976238.7</v>
      </c>
      <c r="L86" s="186">
        <f t="shared" si="40"/>
        <v>104.73267391356053</v>
      </c>
      <c r="M86" s="173">
        <v>3993501.3</v>
      </c>
      <c r="N86" s="185">
        <v>4365857</v>
      </c>
      <c r="O86" s="186">
        <f t="shared" si="41"/>
        <v>109.32404103637077</v>
      </c>
      <c r="P86" s="173">
        <v>4178720.8</v>
      </c>
      <c r="Q86" s="185">
        <v>4728558.5</v>
      </c>
      <c r="R86" s="186">
        <f t="shared" si="42"/>
        <v>113.15803869930723</v>
      </c>
      <c r="S86" s="173">
        <v>4361367.5999999996</v>
      </c>
      <c r="T86" s="185">
        <v>4984593.7</v>
      </c>
      <c r="U86" s="186">
        <f t="shared" si="43"/>
        <v>114.28969436100734</v>
      </c>
      <c r="V86" s="189">
        <v>5254913.8</v>
      </c>
      <c r="W86" s="186">
        <v>5167057.2</v>
      </c>
    </row>
    <row r="87" spans="1:29" ht="15.75" x14ac:dyDescent="0.2">
      <c r="A87" s="147">
        <v>23</v>
      </c>
      <c r="B87" s="153" t="s">
        <v>106</v>
      </c>
      <c r="C87" s="162" t="s">
        <v>94</v>
      </c>
      <c r="D87" s="173">
        <v>4645219.3</v>
      </c>
      <c r="E87" s="185">
        <v>3545904.6</v>
      </c>
      <c r="F87" s="186">
        <f t="shared" si="38"/>
        <v>76.334492970008981</v>
      </c>
      <c r="G87" s="173">
        <v>4891415.9000000004</v>
      </c>
      <c r="H87" s="185">
        <v>4445278.8</v>
      </c>
      <c r="I87" s="186">
        <f t="shared" si="39"/>
        <v>90.879182855827068</v>
      </c>
      <c r="J87" s="173">
        <v>5135986.7</v>
      </c>
      <c r="K87" s="185">
        <v>4645151.59</v>
      </c>
      <c r="L87" s="186">
        <f t="shared" si="40"/>
        <v>90.443216879825641</v>
      </c>
      <c r="M87" s="173">
        <v>5372242.0999999996</v>
      </c>
      <c r="N87" s="185">
        <v>4863746.67</v>
      </c>
      <c r="O87" s="186">
        <f t="shared" si="41"/>
        <v>90.534763316046394</v>
      </c>
      <c r="P87" s="173">
        <v>5608620.7000000002</v>
      </c>
      <c r="Q87" s="185">
        <v>5077670.49</v>
      </c>
      <c r="R87" s="186">
        <f t="shared" si="42"/>
        <v>90.533319359606551</v>
      </c>
      <c r="S87" s="173">
        <v>5849791.4000000004</v>
      </c>
      <c r="T87" s="185">
        <v>5305568.37</v>
      </c>
      <c r="U87" s="186">
        <f t="shared" si="43"/>
        <v>90.696710484411454</v>
      </c>
      <c r="V87" s="189">
        <v>5548089.8399999999</v>
      </c>
      <c r="W87" s="186">
        <v>5502762.4000000004</v>
      </c>
    </row>
    <row r="88" spans="1:29" ht="31.5" hidden="1" x14ac:dyDescent="0.2">
      <c r="A88" s="147">
        <v>24</v>
      </c>
      <c r="B88" s="161" t="s">
        <v>103</v>
      </c>
      <c r="C88" s="171" t="s">
        <v>12</v>
      </c>
      <c r="D88" s="180">
        <f>D84/D87*100</f>
        <v>20.702387506226028</v>
      </c>
      <c r="E88" s="221">
        <f>E84/E87*100</f>
        <v>3.0715434363349763</v>
      </c>
      <c r="F88" s="222"/>
      <c r="G88" s="180">
        <f>G84/G87*100</f>
        <v>19.660387087509772</v>
      </c>
      <c r="H88" s="221">
        <f t="shared" ref="H88:W88" si="44">H84/H87*100</f>
        <v>2.5839324183671</v>
      </c>
      <c r="I88" s="222"/>
      <c r="J88" s="180">
        <f>J84/J87*100</f>
        <v>18.724178160352324</v>
      </c>
      <c r="K88" s="221">
        <f t="shared" si="44"/>
        <v>2.0443035746008884</v>
      </c>
      <c r="L88" s="222"/>
      <c r="M88" s="180">
        <f>M84/M87*100</f>
        <v>17.900743899832811</v>
      </c>
      <c r="N88" s="221">
        <f t="shared" si="44"/>
        <v>2.0548150794210671</v>
      </c>
      <c r="O88" s="222"/>
      <c r="P88" s="180">
        <f>P84/P87*100</f>
        <v>17.146306577658208</v>
      </c>
      <c r="Q88" s="221">
        <f t="shared" si="44"/>
        <v>1.9682450879162896</v>
      </c>
      <c r="R88" s="222"/>
      <c r="S88" s="180">
        <f>S84/S87*100</f>
        <v>16.439411839540124</v>
      </c>
      <c r="T88" s="221">
        <f t="shared" si="44"/>
        <v>1.8837001623635659</v>
      </c>
      <c r="U88" s="222"/>
      <c r="V88" s="223">
        <f t="shared" si="44"/>
        <v>1.8013587177240085</v>
      </c>
      <c r="W88" s="222">
        <f t="shared" si="44"/>
        <v>1.8161968977617495</v>
      </c>
    </row>
    <row r="89" spans="1:29" ht="31.5" x14ac:dyDescent="0.2">
      <c r="A89" s="147"/>
      <c r="B89" s="161" t="s">
        <v>109</v>
      </c>
      <c r="C89" s="171" t="s">
        <v>110</v>
      </c>
      <c r="D89" s="180">
        <f>D87-D86</f>
        <v>891680.89999999991</v>
      </c>
      <c r="E89" s="221">
        <f>E86-E87</f>
        <v>-54692.899999999907</v>
      </c>
      <c r="F89" s="222"/>
      <c r="G89" s="180">
        <f>G87-G86</f>
        <v>1264871.5000000005</v>
      </c>
      <c r="H89" s="221">
        <f>H86-H87</f>
        <v>-772695.39999999991</v>
      </c>
      <c r="I89" s="222"/>
      <c r="J89" s="180">
        <f>J87-J86</f>
        <v>1339426.8000000003</v>
      </c>
      <c r="K89" s="221">
        <f>K86-K87</f>
        <v>-668912.88999999966</v>
      </c>
      <c r="L89" s="222"/>
      <c r="M89" s="180">
        <f>M87-M86</f>
        <v>1378740.7999999998</v>
      </c>
      <c r="N89" s="221">
        <f>N86-N87</f>
        <v>-497889.66999999993</v>
      </c>
      <c r="O89" s="222"/>
      <c r="P89" s="180">
        <f>P87-P86</f>
        <v>1429899.9000000004</v>
      </c>
      <c r="Q89" s="221">
        <f>Q86-Q87</f>
        <v>-349111.99000000022</v>
      </c>
      <c r="R89" s="222"/>
      <c r="S89" s="180">
        <f>S87-S86</f>
        <v>1488423.8000000007</v>
      </c>
      <c r="T89" s="221">
        <f>T86-T87</f>
        <v>-320974.66999999993</v>
      </c>
      <c r="U89" s="222"/>
      <c r="V89" s="221">
        <f t="shared" ref="V89:W89" si="45">V86-V87</f>
        <v>-293176.04000000004</v>
      </c>
      <c r="W89" s="221">
        <f t="shared" si="45"/>
        <v>-335705.20000000019</v>
      </c>
    </row>
    <row r="90" spans="1:29" ht="16.5" thickBot="1" x14ac:dyDescent="0.3">
      <c r="A90" s="151">
        <v>18</v>
      </c>
      <c r="B90" s="158" t="s">
        <v>101</v>
      </c>
      <c r="C90" s="169" t="s">
        <v>122</v>
      </c>
      <c r="D90" s="178">
        <v>20786.037</v>
      </c>
      <c r="E90" s="209">
        <v>23090.558000000001</v>
      </c>
      <c r="F90" s="210">
        <f>E90/D90*100</f>
        <v>111.08687047944734</v>
      </c>
      <c r="G90" s="178">
        <v>20521.688999999998</v>
      </c>
      <c r="H90" s="185">
        <v>25068.995999999999</v>
      </c>
      <c r="I90" s="210">
        <f>H90/G90*100</f>
        <v>122.1585416288104</v>
      </c>
      <c r="J90" s="178">
        <v>18624.651000000002</v>
      </c>
      <c r="K90" s="209">
        <v>19792.278999999999</v>
      </c>
      <c r="L90" s="210">
        <f>K90/J90*100</f>
        <v>106.2692610991744</v>
      </c>
      <c r="M90" s="178">
        <v>16032.62</v>
      </c>
      <c r="N90" s="185">
        <v>17132.352999999999</v>
      </c>
      <c r="O90" s="210">
        <f>N90/M90*100</f>
        <v>106.85934675679955</v>
      </c>
      <c r="P90" s="178">
        <v>12837.334000000001</v>
      </c>
      <c r="Q90" s="212">
        <v>15591.914000000001</v>
      </c>
      <c r="R90" s="210">
        <f>Q90/P90*100</f>
        <v>121.45757055164256</v>
      </c>
      <c r="S90" s="178">
        <v>12541.652</v>
      </c>
      <c r="T90" s="185">
        <v>15677.218000000001</v>
      </c>
      <c r="U90" s="210">
        <f>T90/S90*100</f>
        <v>125.00121993498145</v>
      </c>
      <c r="V90" s="211">
        <v>18269.293000000001</v>
      </c>
      <c r="W90" s="210">
        <v>18269.293000000001</v>
      </c>
    </row>
    <row r="91" spans="1:29" x14ac:dyDescent="0.2">
      <c r="D91" s="224"/>
      <c r="E91" s="224"/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</row>
    <row r="93" spans="1:29" x14ac:dyDescent="0.2">
      <c r="F93" s="2" t="s">
        <v>126</v>
      </c>
    </row>
  </sheetData>
  <mergeCells count="13">
    <mergeCell ref="A5:A6"/>
    <mergeCell ref="B5:B6"/>
    <mergeCell ref="C5:C6"/>
    <mergeCell ref="G5:I5"/>
    <mergeCell ref="J5:L5"/>
    <mergeCell ref="V5:W5"/>
    <mergeCell ref="D5:F5"/>
    <mergeCell ref="U1:V1"/>
    <mergeCell ref="U3:W3"/>
    <mergeCell ref="T4:U4"/>
    <mergeCell ref="M5:O5"/>
    <mergeCell ref="P5:R5"/>
    <mergeCell ref="S5:U5"/>
  </mergeCells>
  <pageMargins left="0.25" right="0.25" top="0.75" bottom="0.75" header="0.3" footer="0.3"/>
  <pageSetup paperSize="9" scale="42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альбомный</vt:lpstr>
      <vt:lpstr>анализ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Коханенко Лариса Борисовна</dc:creator>
  <cp:lastModifiedBy>Коханенко Лариса Борисовна</cp:lastModifiedBy>
  <cp:lastPrinted>2015-08-26T00:53:09Z</cp:lastPrinted>
  <dcterms:created xsi:type="dcterms:W3CDTF">2015-07-16T23:57:12Z</dcterms:created>
  <dcterms:modified xsi:type="dcterms:W3CDTF">2015-08-26T00:54:40Z</dcterms:modified>
</cp:coreProperties>
</file>